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Информация от УК\Жилье Жилсервис\"/>
    </mc:Choice>
  </mc:AlternateContent>
  <bookViews>
    <workbookView xWindow="0" yWindow="0" windowWidth="19170" windowHeight="11940"/>
  </bookViews>
  <sheets>
    <sheet name="Отчет по энер. за 2016г" sheetId="6" r:id="rId1"/>
  </sheets>
  <calcPr calcId="171027"/>
</workbook>
</file>

<file path=xl/calcChain.xml><?xml version="1.0" encoding="utf-8"?>
<calcChain xmlns="http://schemas.openxmlformats.org/spreadsheetml/2006/main">
  <c r="AC90" i="6" l="1"/>
  <c r="AB90" i="6"/>
  <c r="AG90" i="6"/>
  <c r="AH90" i="6"/>
  <c r="AQ69" i="6"/>
  <c r="AQ90" i="6" s="1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68" i="6"/>
  <c r="AP69" i="6"/>
  <c r="AP90" i="6" s="1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68" i="6"/>
  <c r="AK90" i="6" s="1"/>
  <c r="AF69" i="6"/>
  <c r="AF90" i="6" s="1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68" i="6"/>
  <c r="S90" i="6"/>
  <c r="R90" i="6"/>
  <c r="V69" i="6"/>
  <c r="V90" i="6" s="1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68" i="6"/>
  <c r="N90" i="6"/>
  <c r="L68" i="6"/>
  <c r="L72" i="6"/>
  <c r="L74" i="6"/>
  <c r="L78" i="6"/>
  <c r="L81" i="6"/>
  <c r="L83" i="6"/>
  <c r="L85" i="6"/>
  <c r="K90" i="6"/>
  <c r="J90" i="6"/>
  <c r="M90" i="6"/>
  <c r="AM90" i="6"/>
  <c r="AL90" i="6"/>
  <c r="AJ90" i="6"/>
  <c r="AA90" i="6"/>
  <c r="W90" i="6"/>
  <c r="X90" i="6"/>
  <c r="Y90" i="6"/>
  <c r="Z90" i="6"/>
  <c r="T90" i="6"/>
  <c r="U90" i="6"/>
  <c r="F90" i="6"/>
  <c r="E90" i="6"/>
  <c r="C90" i="6"/>
  <c r="AO90" i="6"/>
  <c r="AN90" i="6"/>
  <c r="AP35" i="6"/>
  <c r="AO35" i="6"/>
  <c r="AN35" i="6"/>
  <c r="AM35" i="6"/>
  <c r="AL35" i="6"/>
  <c r="AI90" i="6"/>
  <c r="AK35" i="6"/>
  <c r="AJ35" i="6"/>
  <c r="AI35" i="6"/>
  <c r="AH35" i="6"/>
  <c r="AG35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68" i="6"/>
  <c r="Q90" i="6" s="1"/>
  <c r="L69" i="6"/>
  <c r="L70" i="6"/>
  <c r="L71" i="6"/>
  <c r="L73" i="6"/>
  <c r="L90" i="6" s="1"/>
  <c r="L75" i="6"/>
  <c r="L76" i="6"/>
  <c r="L77" i="6"/>
  <c r="L79" i="6"/>
  <c r="L80" i="6"/>
  <c r="L82" i="6"/>
  <c r="L84" i="6"/>
  <c r="L86" i="6"/>
  <c r="L87" i="6"/>
  <c r="L88" i="6"/>
  <c r="L89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68" i="6"/>
  <c r="G90" i="6" s="1"/>
  <c r="AE90" i="6"/>
  <c r="AD90" i="6"/>
  <c r="P90" i="6"/>
  <c r="O90" i="6"/>
  <c r="D90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AB35" i="6"/>
  <c r="AC35" i="6"/>
  <c r="AD35" i="6"/>
  <c r="AE35" i="6"/>
  <c r="AF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H90" i="6"/>
  <c r="I90" i="6"/>
</calcChain>
</file>

<file path=xl/sharedStrings.xml><?xml version="1.0" encoding="utf-8"?>
<sst xmlns="http://schemas.openxmlformats.org/spreadsheetml/2006/main" count="220" uniqueCount="84">
  <si>
    <t>№ п/п</t>
  </si>
  <si>
    <t>Адрес</t>
  </si>
  <si>
    <t>Общая  сумма, тыс.руб.</t>
  </si>
  <si>
    <t>Объем, м2</t>
  </si>
  <si>
    <t>план</t>
  </si>
  <si>
    <t>факт</t>
  </si>
  <si>
    <t>Ремонт межпанельных швов</t>
  </si>
  <si>
    <t>Объем, шт</t>
  </si>
  <si>
    <t>Итого</t>
  </si>
  <si>
    <t>Годовой экономическкий эффект, тыс. руб.</t>
  </si>
  <si>
    <t>Итого по мероприятиям, тыс. руб.</t>
  </si>
  <si>
    <t>Отчёт</t>
  </si>
  <si>
    <t xml:space="preserve">   </t>
  </si>
  <si>
    <t>Ленинградская, 1</t>
  </si>
  <si>
    <t>Ленинградская, 3</t>
  </si>
  <si>
    <t>Ленинградская, 5</t>
  </si>
  <si>
    <t>Ленинградская, 7</t>
  </si>
  <si>
    <t>Ленинградская, 9</t>
  </si>
  <si>
    <t>Ленинградская, 11</t>
  </si>
  <si>
    <t>Ленинградская, 13</t>
  </si>
  <si>
    <t>Ленинградская, 15</t>
  </si>
  <si>
    <t>Ленинградская, 17</t>
  </si>
  <si>
    <t>Ленинградская, 21</t>
  </si>
  <si>
    <t>Бакинская, 37</t>
  </si>
  <si>
    <t>Бакинская, 39</t>
  </si>
  <si>
    <t>Бакинская, 41</t>
  </si>
  <si>
    <t>Бакинская, 47</t>
  </si>
  <si>
    <t>Бакинская, 49</t>
  </si>
  <si>
    <t>Бакинская, 51</t>
  </si>
  <si>
    <t>Бакинская, 53</t>
  </si>
  <si>
    <t>Бакинская, 55</t>
  </si>
  <si>
    <t>Бакинская, 57</t>
  </si>
  <si>
    <t>Бакинская, 59</t>
  </si>
  <si>
    <t>Бакинская, 61</t>
  </si>
  <si>
    <t>Бакинская, 63</t>
  </si>
  <si>
    <t>Бакинская, 65</t>
  </si>
  <si>
    <t>Бакинская, 67</t>
  </si>
  <si>
    <t>Солнечный, 5</t>
  </si>
  <si>
    <t>Солнечный, 13</t>
  </si>
  <si>
    <t>Замена дверных блоков в подъездах</t>
  </si>
  <si>
    <t>Объем, м.п</t>
  </si>
  <si>
    <t>Замена инженерно- технического оборудования в АИТП</t>
  </si>
  <si>
    <t>Замена изоляции трубопроводов в подвальном помещении</t>
  </si>
  <si>
    <t>Установка узла учета электроэнергии в ВРУ на вводах кабельных линий</t>
  </si>
  <si>
    <t>Установка антивандальных энергосберегающих светильников в подъездах и тамбурах жилых домов</t>
  </si>
  <si>
    <t>ул. Сибирская, 1</t>
  </si>
  <si>
    <t>ул. Сибирская, 3</t>
  </si>
  <si>
    <t>ул. Сибирская, 15</t>
  </si>
  <si>
    <t>ул. Сибирская, 17</t>
  </si>
  <si>
    <t>ул. Сибирская, 19</t>
  </si>
  <si>
    <t>Пр. Сопочинского, 7</t>
  </si>
  <si>
    <t>Пр. Сопочинского, 11</t>
  </si>
  <si>
    <t>Пр. Сопочинского, 13</t>
  </si>
  <si>
    <t>Пр. Сопочинского, 15</t>
  </si>
  <si>
    <t>Пр. Солнечный, 3</t>
  </si>
  <si>
    <t>Пр. Солнечный, 7</t>
  </si>
  <si>
    <t>Пр. Солнечный, 9</t>
  </si>
  <si>
    <t>Пр. Солнечный, 15</t>
  </si>
  <si>
    <t>Пр. Солнечный, 17</t>
  </si>
  <si>
    <t>Пр. Солнечный, 19</t>
  </si>
  <si>
    <t>Пр. Солнечный, 21</t>
  </si>
  <si>
    <t>Ст. Повха, 16</t>
  </si>
  <si>
    <t>Ст. Повха, 22</t>
  </si>
  <si>
    <t>Пр. Шмидта, 10</t>
  </si>
  <si>
    <t>Пр. Шмидта, 12</t>
  </si>
  <si>
    <t>Установка общедомовых приборов учета холодного водоснабжения</t>
  </si>
  <si>
    <t xml:space="preserve"> ООО "Жильё" о выполнении мероприятий по повышению энергетической эффективности и энергосбережению за 2013 год </t>
  </si>
  <si>
    <t>1</t>
  </si>
  <si>
    <t>Ленинградская, 19</t>
  </si>
  <si>
    <t>Поверка  приборов учета давления тепловой энергии и горячей воды</t>
  </si>
  <si>
    <t xml:space="preserve">                                                Директор ООО "Жилсервис"</t>
  </si>
  <si>
    <t xml:space="preserve">        УТВЕРЖДАЮ</t>
  </si>
  <si>
    <t xml:space="preserve">                                              ____________  Л.В. Митюков</t>
  </si>
  <si>
    <t>Адрес многоквартирного дома</t>
  </si>
  <si>
    <t>пр. Солнечный, д.5</t>
  </si>
  <si>
    <t>пр. Солнечный,д.13</t>
  </si>
  <si>
    <t>Ремонт и замена оборудования АИТП</t>
  </si>
  <si>
    <t>Установка энергосберегающих светодиодных светильников с оптоакустическим датчиком движения в МОП</t>
  </si>
  <si>
    <t>Замена дверных блоков в МОП</t>
  </si>
  <si>
    <t>Поверка приборов учета  ХВС</t>
  </si>
  <si>
    <t>Поверка приборов учета ГВС</t>
  </si>
  <si>
    <t>Поверка приборов учета Отопления</t>
  </si>
  <si>
    <t xml:space="preserve">      Отчет ООО "Жилсервис" о выполнении мероприятий по повышению энергетической эффективности и энергосбережению за 2016 год </t>
  </si>
  <si>
    <t>Замена окон ПВХ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</si>
</sst>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"/>
    <numFmt numFmtId="167" formatCode="0.0000"/>
  </numFmts>
  <fonts count="17" x14ac:knownFonts="1">
    <font>
      <sz val="10"/>
      <name val="Arial"/>
    </font>
    <font>
      <sz val="9"/>
      <name val="Arial"/>
      <family val="2"/>
      <charset val="204"/>
    </font>
    <font>
      <sz val="9"/>
      <name val="Arial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/>
    <xf numFmtId="16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3" fillId="0" borderId="0" xfId="0" applyFont="1" applyFill="1"/>
    <xf numFmtId="0" fontId="12" fillId="0" borderId="1" xfId="0" applyFont="1" applyFill="1" applyBorder="1" applyAlignment="1">
      <alignment vertical="center" textRotation="90" wrapText="1"/>
    </xf>
    <xf numFmtId="0" fontId="12" fillId="0" borderId="1" xfId="0" applyFont="1" applyFill="1" applyBorder="1" applyAlignment="1">
      <alignment horizontal="left" vertical="center" textRotation="90" wrapText="1"/>
    </xf>
    <xf numFmtId="0" fontId="12" fillId="0" borderId="2" xfId="0" applyFont="1" applyFill="1" applyBorder="1" applyAlignment="1">
      <alignment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1" fontId="12" fillId="0" borderId="1" xfId="0" applyNumberFormat="1" applyFont="1" applyFill="1" applyBorder="1" applyAlignment="1">
      <alignment horizontal="left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left" vertical="center" textRotation="90" wrapText="1"/>
    </xf>
    <xf numFmtId="0" fontId="8" fillId="0" borderId="3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/>
    <xf numFmtId="164" fontId="6" fillId="0" borderId="0" xfId="0" applyNumberFormat="1" applyFont="1" applyBorder="1"/>
    <xf numFmtId="164" fontId="15" fillId="0" borderId="0" xfId="0" applyNumberFormat="1" applyFont="1" applyBorder="1"/>
    <xf numFmtId="0" fontId="15" fillId="0" borderId="0" xfId="0" applyFont="1" applyBorder="1"/>
    <xf numFmtId="0" fontId="14" fillId="0" borderId="0" xfId="0" applyFont="1" applyAlignment="1">
      <alignment vertical="center" wrapText="1"/>
    </xf>
    <xf numFmtId="0" fontId="6" fillId="0" borderId="0" xfId="0" applyFont="1" applyAlignment="1"/>
    <xf numFmtId="1" fontId="11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textRotation="90" wrapText="1"/>
    </xf>
    <xf numFmtId="2" fontId="11" fillId="0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textRotation="90" wrapText="1"/>
    </xf>
    <xf numFmtId="2" fontId="8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2" fontId="7" fillId="0" borderId="0" xfId="0" applyNumberFormat="1" applyFont="1"/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textRotation="90" wrapText="1"/>
    </xf>
    <xf numFmtId="0" fontId="13" fillId="0" borderId="2" xfId="0" applyFont="1" applyFill="1" applyBorder="1" applyAlignment="1">
      <alignment horizontal="left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L325"/>
  <sheetViews>
    <sheetView tabSelected="1" topLeftCell="A38" zoomScaleNormal="100" workbookViewId="0">
      <pane xSplit="22035" topLeftCell="AD1"/>
      <selection activeCell="K94" sqref="K94:L95"/>
      <selection pane="topRight" activeCell="AD79" sqref="AD79"/>
    </sheetView>
  </sheetViews>
  <sheetFormatPr defaultRowHeight="12" x14ac:dyDescent="0.2"/>
  <cols>
    <col min="1" max="1" width="4" style="1" customWidth="1"/>
    <col min="2" max="2" width="18.5703125" style="4" customWidth="1"/>
    <col min="3" max="3" width="6.140625" style="1" customWidth="1"/>
    <col min="4" max="4" width="4.85546875" style="9" customWidth="1"/>
    <col min="5" max="5" width="6.5703125" style="1" customWidth="1"/>
    <col min="6" max="6" width="4.5703125" style="1" customWidth="1"/>
    <col min="7" max="7" width="5.7109375" style="1" customWidth="1"/>
    <col min="8" max="8" width="6.28515625" style="1" customWidth="1"/>
    <col min="9" max="9" width="5" style="1" customWidth="1"/>
    <col min="10" max="10" width="6.140625" style="1" customWidth="1"/>
    <col min="11" max="11" width="5" style="1" customWidth="1"/>
    <col min="12" max="12" width="5.5703125" style="1" customWidth="1"/>
    <col min="13" max="13" width="5.85546875" style="1" customWidth="1"/>
    <col min="14" max="14" width="6.140625" style="1" customWidth="1"/>
    <col min="15" max="15" width="7.5703125" style="1" customWidth="1"/>
    <col min="16" max="16" width="6.28515625" style="1" customWidth="1"/>
    <col min="17" max="17" width="6" style="1" customWidth="1"/>
    <col min="18" max="18" width="6.7109375" style="1" customWidth="1"/>
    <col min="19" max="21" width="6" style="1" customWidth="1"/>
    <col min="22" max="22" width="6.28515625" style="1" customWidth="1"/>
    <col min="23" max="27" width="6" style="1" customWidth="1"/>
    <col min="28" max="28" width="6.140625" style="1" customWidth="1"/>
    <col min="29" max="29" width="5" style="1" customWidth="1"/>
    <col min="30" max="30" width="6.5703125" style="1" customWidth="1"/>
    <col min="31" max="31" width="5" style="1" customWidth="1"/>
    <col min="32" max="32" width="5.5703125" style="1" customWidth="1"/>
    <col min="33" max="33" width="6.140625" style="1" customWidth="1"/>
    <col min="34" max="34" width="5" style="1" customWidth="1"/>
    <col min="35" max="35" width="6.42578125" style="1" customWidth="1"/>
    <col min="36" max="36" width="5" style="1" customWidth="1"/>
    <col min="37" max="37" width="5.5703125" style="1" customWidth="1"/>
    <col min="38" max="38" width="6.140625" style="1" customWidth="1"/>
    <col min="39" max="39" width="5.5703125" style="1" customWidth="1"/>
    <col min="40" max="40" width="6.42578125" style="1" customWidth="1"/>
    <col min="41" max="41" width="5" style="1" customWidth="1"/>
    <col min="42" max="42" width="5.5703125" style="1" customWidth="1"/>
    <col min="43" max="43" width="8" style="1" customWidth="1"/>
    <col min="44" max="44" width="4.7109375" style="1" customWidth="1"/>
    <col min="45" max="45" width="5.42578125" style="9" customWidth="1"/>
    <col min="46" max="46" width="4.28515625" style="9" customWidth="1"/>
    <col min="47" max="47" width="6.28515625" style="9" customWidth="1"/>
    <col min="48" max="48" width="7" style="1" customWidth="1"/>
    <col min="49" max="49" width="4.42578125" style="1" customWidth="1"/>
    <col min="50" max="50" width="6" style="1" customWidth="1"/>
    <col min="51" max="51" width="4.140625" style="1" customWidth="1"/>
    <col min="52" max="52" width="5.7109375" style="1" customWidth="1"/>
    <col min="53" max="53" width="6.5703125" style="1" customWidth="1"/>
    <col min="54" max="54" width="4.5703125" style="1" customWidth="1"/>
    <col min="55" max="55" width="7" style="9" customWidth="1"/>
    <col min="56" max="56" width="4.7109375" style="9" customWidth="1"/>
    <col min="57" max="57" width="5.5703125" style="1" customWidth="1"/>
    <col min="58" max="58" width="6.42578125" style="9" customWidth="1"/>
    <col min="59" max="59" width="4.28515625" style="9" customWidth="1"/>
    <col min="60" max="60" width="5.85546875" style="1" customWidth="1"/>
    <col min="61" max="61" width="3.42578125" style="1" customWidth="1"/>
    <col min="62" max="62" width="6.28515625" style="1" customWidth="1"/>
    <col min="63" max="63" width="5.7109375" style="1" customWidth="1"/>
    <col min="64" max="64" width="4.42578125" style="1" customWidth="1"/>
    <col min="65" max="65" width="5.140625" style="1" customWidth="1"/>
    <col min="66" max="66" width="4.28515625" style="1" customWidth="1"/>
    <col min="67" max="67" width="6.28515625" style="1" customWidth="1"/>
    <col min="68" max="68" width="9.42578125" style="1" customWidth="1"/>
    <col min="69" max="69" width="11.5703125" style="1" customWidth="1"/>
    <col min="70" max="16384" width="9.140625" style="1"/>
  </cols>
  <sheetData>
    <row r="1" spans="1:90" ht="15.75" hidden="1" customHeight="1" x14ac:dyDescent="0.2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2"/>
      <c r="BR1" s="12"/>
      <c r="BS1" s="12"/>
      <c r="BT1" s="12"/>
      <c r="BU1" s="12"/>
    </row>
    <row r="2" spans="1:90" ht="15.75" hidden="1" customHeight="1" x14ac:dyDescent="0.2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0"/>
      <c r="BW2" s="10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</row>
    <row r="3" spans="1:90" hidden="1" x14ac:dyDescent="0.2"/>
    <row r="4" spans="1:90" hidden="1" x14ac:dyDescent="0.2"/>
    <row r="5" spans="1:90" s="2" customFormat="1" ht="69.75" hidden="1" customHeight="1" x14ac:dyDescent="0.2">
      <c r="A5" s="117" t="s">
        <v>0</v>
      </c>
      <c r="B5" s="117" t="s">
        <v>1</v>
      </c>
      <c r="C5" s="111" t="s">
        <v>44</v>
      </c>
      <c r="D5" s="112"/>
      <c r="E5" s="112"/>
      <c r="F5" s="112"/>
      <c r="G5" s="113"/>
      <c r="H5" s="111" t="s">
        <v>44</v>
      </c>
      <c r="I5" s="112"/>
      <c r="J5" s="112"/>
      <c r="K5" s="112"/>
      <c r="L5" s="113"/>
      <c r="M5" s="111" t="s">
        <v>6</v>
      </c>
      <c r="N5" s="112"/>
      <c r="O5" s="112"/>
      <c r="P5" s="112"/>
      <c r="Q5" s="113"/>
      <c r="R5" s="99"/>
      <c r="S5" s="99"/>
      <c r="T5" s="99"/>
      <c r="U5" s="99"/>
      <c r="V5" s="99"/>
      <c r="W5" s="99"/>
      <c r="X5" s="99"/>
      <c r="Y5" s="99"/>
      <c r="Z5" s="99"/>
      <c r="AA5" s="99"/>
      <c r="AB5" s="111" t="s">
        <v>39</v>
      </c>
      <c r="AC5" s="112"/>
      <c r="AD5" s="112"/>
      <c r="AE5" s="112"/>
      <c r="AF5" s="113"/>
      <c r="AG5" s="111" t="s">
        <v>39</v>
      </c>
      <c r="AH5" s="112"/>
      <c r="AI5" s="112"/>
      <c r="AJ5" s="112"/>
      <c r="AK5" s="113"/>
      <c r="AL5" s="111" t="s">
        <v>39</v>
      </c>
      <c r="AM5" s="112"/>
      <c r="AN5" s="112"/>
      <c r="AO5" s="112"/>
      <c r="AP5" s="113"/>
      <c r="AQ5" s="111" t="s">
        <v>43</v>
      </c>
      <c r="AR5" s="112"/>
      <c r="AS5" s="112"/>
      <c r="AT5" s="112"/>
      <c r="AU5" s="113"/>
      <c r="AV5" s="111" t="s">
        <v>41</v>
      </c>
      <c r="AW5" s="112"/>
      <c r="AX5" s="112"/>
      <c r="AY5" s="112"/>
      <c r="AZ5" s="113"/>
      <c r="BA5" s="111" t="s">
        <v>65</v>
      </c>
      <c r="BB5" s="112"/>
      <c r="BC5" s="112"/>
      <c r="BD5" s="112"/>
      <c r="BE5" s="113"/>
      <c r="BF5" s="111" t="s">
        <v>69</v>
      </c>
      <c r="BG5" s="112"/>
      <c r="BH5" s="112"/>
      <c r="BI5" s="112"/>
      <c r="BJ5" s="113"/>
      <c r="BK5" s="111" t="s">
        <v>42</v>
      </c>
      <c r="BL5" s="112"/>
      <c r="BM5" s="112"/>
      <c r="BN5" s="112"/>
      <c r="BO5" s="113"/>
      <c r="BP5" s="120" t="s">
        <v>10</v>
      </c>
      <c r="BQ5" s="67"/>
      <c r="BR5" s="67"/>
      <c r="BS5" s="67"/>
      <c r="BT5" s="67"/>
      <c r="BU5" s="67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</row>
    <row r="6" spans="1:90" s="2" customFormat="1" ht="13.5" hidden="1" customHeight="1" x14ac:dyDescent="0.2">
      <c r="A6" s="118"/>
      <c r="B6" s="118"/>
      <c r="C6" s="107" t="s">
        <v>4</v>
      </c>
      <c r="D6" s="108"/>
      <c r="E6" s="107" t="s">
        <v>5</v>
      </c>
      <c r="F6" s="108"/>
      <c r="G6" s="109" t="s">
        <v>9</v>
      </c>
      <c r="H6" s="107" t="s">
        <v>4</v>
      </c>
      <c r="I6" s="108"/>
      <c r="J6" s="107" t="s">
        <v>5</v>
      </c>
      <c r="K6" s="108"/>
      <c r="L6" s="109" t="s">
        <v>9</v>
      </c>
      <c r="M6" s="107" t="s">
        <v>4</v>
      </c>
      <c r="N6" s="108"/>
      <c r="O6" s="107" t="s">
        <v>5</v>
      </c>
      <c r="P6" s="108"/>
      <c r="Q6" s="109" t="s">
        <v>9</v>
      </c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7" t="s">
        <v>4</v>
      </c>
      <c r="AC6" s="108"/>
      <c r="AD6" s="107" t="s">
        <v>5</v>
      </c>
      <c r="AE6" s="108"/>
      <c r="AF6" s="109" t="s">
        <v>9</v>
      </c>
      <c r="AG6" s="107" t="s">
        <v>4</v>
      </c>
      <c r="AH6" s="108"/>
      <c r="AI6" s="107" t="s">
        <v>5</v>
      </c>
      <c r="AJ6" s="108"/>
      <c r="AK6" s="109" t="s">
        <v>9</v>
      </c>
      <c r="AL6" s="107" t="s">
        <v>4</v>
      </c>
      <c r="AM6" s="108"/>
      <c r="AN6" s="107" t="s">
        <v>5</v>
      </c>
      <c r="AO6" s="108"/>
      <c r="AP6" s="109" t="s">
        <v>9</v>
      </c>
      <c r="AQ6" s="107" t="s">
        <v>4</v>
      </c>
      <c r="AR6" s="108"/>
      <c r="AS6" s="107" t="s">
        <v>5</v>
      </c>
      <c r="AT6" s="108"/>
      <c r="AU6" s="114" t="s">
        <v>9</v>
      </c>
      <c r="AV6" s="107" t="s">
        <v>4</v>
      </c>
      <c r="AW6" s="108"/>
      <c r="AX6" s="107" t="s">
        <v>5</v>
      </c>
      <c r="AY6" s="108"/>
      <c r="AZ6" s="109" t="s">
        <v>9</v>
      </c>
      <c r="BA6" s="107" t="s">
        <v>4</v>
      </c>
      <c r="BB6" s="108"/>
      <c r="BC6" s="107" t="s">
        <v>5</v>
      </c>
      <c r="BD6" s="108"/>
      <c r="BE6" s="109" t="s">
        <v>9</v>
      </c>
      <c r="BF6" s="107" t="s">
        <v>4</v>
      </c>
      <c r="BG6" s="108"/>
      <c r="BH6" s="107" t="s">
        <v>5</v>
      </c>
      <c r="BI6" s="108"/>
      <c r="BJ6" s="109" t="s">
        <v>9</v>
      </c>
      <c r="BK6" s="107" t="s">
        <v>4</v>
      </c>
      <c r="BL6" s="108"/>
      <c r="BM6" s="107" t="s">
        <v>5</v>
      </c>
      <c r="BN6" s="108"/>
      <c r="BO6" s="109" t="s">
        <v>9</v>
      </c>
      <c r="BP6" s="121"/>
      <c r="BQ6" s="67"/>
      <c r="BR6" s="67"/>
      <c r="BS6" s="67"/>
      <c r="BT6" s="67"/>
      <c r="BU6" s="67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</row>
    <row r="7" spans="1:90" s="2" customFormat="1" ht="71.25" hidden="1" customHeight="1" x14ac:dyDescent="0.2">
      <c r="A7" s="119"/>
      <c r="B7" s="119"/>
      <c r="C7" s="69" t="s">
        <v>2</v>
      </c>
      <c r="D7" s="70" t="s">
        <v>7</v>
      </c>
      <c r="E7" s="71" t="s">
        <v>2</v>
      </c>
      <c r="F7" s="70" t="s">
        <v>7</v>
      </c>
      <c r="G7" s="110"/>
      <c r="H7" s="69" t="s">
        <v>2</v>
      </c>
      <c r="I7" s="70" t="s">
        <v>7</v>
      </c>
      <c r="J7" s="71" t="s">
        <v>2</v>
      </c>
      <c r="K7" s="70" t="s">
        <v>7</v>
      </c>
      <c r="L7" s="110"/>
      <c r="M7" s="69" t="s">
        <v>2</v>
      </c>
      <c r="N7" s="70" t="s">
        <v>40</v>
      </c>
      <c r="O7" s="69" t="s">
        <v>2</v>
      </c>
      <c r="P7" s="70" t="s">
        <v>40</v>
      </c>
      <c r="Q7" s="11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69" t="s">
        <v>2</v>
      </c>
      <c r="AC7" s="70" t="s">
        <v>7</v>
      </c>
      <c r="AD7" s="69" t="s">
        <v>2</v>
      </c>
      <c r="AE7" s="70" t="s">
        <v>7</v>
      </c>
      <c r="AF7" s="110"/>
      <c r="AG7" s="69" t="s">
        <v>2</v>
      </c>
      <c r="AH7" s="70" t="s">
        <v>7</v>
      </c>
      <c r="AI7" s="69" t="s">
        <v>2</v>
      </c>
      <c r="AJ7" s="70" t="s">
        <v>7</v>
      </c>
      <c r="AK7" s="110"/>
      <c r="AL7" s="69" t="s">
        <v>2</v>
      </c>
      <c r="AM7" s="70" t="s">
        <v>7</v>
      </c>
      <c r="AN7" s="69" t="s">
        <v>2</v>
      </c>
      <c r="AO7" s="70" t="s">
        <v>7</v>
      </c>
      <c r="AP7" s="110"/>
      <c r="AQ7" s="69" t="s">
        <v>2</v>
      </c>
      <c r="AR7" s="70" t="s">
        <v>7</v>
      </c>
      <c r="AS7" s="72" t="s">
        <v>2</v>
      </c>
      <c r="AT7" s="70" t="s">
        <v>7</v>
      </c>
      <c r="AU7" s="115"/>
      <c r="AV7" s="69" t="s">
        <v>2</v>
      </c>
      <c r="AW7" s="70" t="s">
        <v>7</v>
      </c>
      <c r="AX7" s="71" t="s">
        <v>2</v>
      </c>
      <c r="AY7" s="70" t="s">
        <v>7</v>
      </c>
      <c r="AZ7" s="110"/>
      <c r="BA7" s="69" t="s">
        <v>2</v>
      </c>
      <c r="BB7" s="73" t="s">
        <v>7</v>
      </c>
      <c r="BC7" s="72" t="s">
        <v>2</v>
      </c>
      <c r="BD7" s="70" t="s">
        <v>7</v>
      </c>
      <c r="BE7" s="110"/>
      <c r="BF7" s="74" t="s">
        <v>2</v>
      </c>
      <c r="BG7" s="70" t="s">
        <v>7</v>
      </c>
      <c r="BH7" s="71" t="s">
        <v>2</v>
      </c>
      <c r="BI7" s="70" t="s">
        <v>7</v>
      </c>
      <c r="BJ7" s="110"/>
      <c r="BK7" s="74" t="s">
        <v>2</v>
      </c>
      <c r="BL7" s="74" t="s">
        <v>3</v>
      </c>
      <c r="BM7" s="71" t="s">
        <v>2</v>
      </c>
      <c r="BN7" s="75" t="s">
        <v>3</v>
      </c>
      <c r="BO7" s="110"/>
      <c r="BP7" s="122"/>
      <c r="BQ7" s="67"/>
      <c r="BR7" s="67"/>
      <c r="BS7" s="67"/>
      <c r="BT7" s="67"/>
      <c r="BU7" s="67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</row>
    <row r="8" spans="1:90" ht="15.75" hidden="1" x14ac:dyDescent="0.2">
      <c r="A8" s="17">
        <v>1</v>
      </c>
      <c r="B8" s="25" t="s">
        <v>13</v>
      </c>
      <c r="C8" s="15"/>
      <c r="D8" s="15"/>
      <c r="E8" s="15"/>
      <c r="F8" s="15"/>
      <c r="G8" s="37"/>
      <c r="H8" s="20">
        <v>7.7</v>
      </c>
      <c r="I8" s="20">
        <v>10</v>
      </c>
      <c r="J8" s="20">
        <v>7.7</v>
      </c>
      <c r="K8" s="20">
        <v>10</v>
      </c>
      <c r="L8" s="23">
        <v>0.5</v>
      </c>
      <c r="M8" s="14"/>
      <c r="N8" s="27"/>
      <c r="O8" s="14"/>
      <c r="P8" s="27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7"/>
      <c r="AD8" s="14"/>
      <c r="AE8" s="27"/>
      <c r="AF8" s="14"/>
      <c r="AG8" s="14"/>
      <c r="AH8" s="27"/>
      <c r="AI8" s="14"/>
      <c r="AJ8" s="27"/>
      <c r="AK8" s="14"/>
      <c r="AL8" s="14"/>
      <c r="AM8" s="27"/>
      <c r="AN8" s="14"/>
      <c r="AO8" s="27"/>
      <c r="AP8" s="14"/>
      <c r="AQ8" s="28"/>
      <c r="AR8" s="28"/>
      <c r="AS8" s="28"/>
      <c r="AT8" s="28"/>
      <c r="AU8" s="28"/>
      <c r="AV8" s="28">
        <v>24400</v>
      </c>
      <c r="AW8" s="27">
        <v>4</v>
      </c>
      <c r="AX8" s="28">
        <v>24400</v>
      </c>
      <c r="AY8" s="27">
        <v>4</v>
      </c>
      <c r="AZ8" s="14">
        <v>6</v>
      </c>
      <c r="BA8" s="63">
        <v>35550</v>
      </c>
      <c r="BB8" s="27">
        <v>1</v>
      </c>
      <c r="BC8" s="63">
        <v>35550</v>
      </c>
      <c r="BD8" s="27">
        <v>1</v>
      </c>
      <c r="BE8" s="29">
        <v>1.6</v>
      </c>
      <c r="BF8" s="28">
        <v>23.12</v>
      </c>
      <c r="BG8" s="27"/>
      <c r="BH8" s="14">
        <v>8246</v>
      </c>
      <c r="BI8" s="27"/>
      <c r="BJ8" s="14">
        <v>1.2</v>
      </c>
      <c r="BK8" s="29"/>
      <c r="BL8" s="29"/>
      <c r="BM8" s="29"/>
      <c r="BN8" s="29"/>
      <c r="BO8" s="14"/>
      <c r="BP8" s="65">
        <f t="shared" ref="BP8:BP34" si="0">BM8+BH8+BC8+AX8+AS8+AD8+O8+E8</f>
        <v>68196</v>
      </c>
      <c r="BQ8" s="38"/>
      <c r="BR8" s="38"/>
      <c r="BS8" s="38"/>
      <c r="BT8" s="38"/>
      <c r="BU8" s="38"/>
    </row>
    <row r="9" spans="1:90" ht="12.75" hidden="1" x14ac:dyDescent="0.2">
      <c r="A9" s="17">
        <v>2</v>
      </c>
      <c r="B9" s="25" t="s">
        <v>14</v>
      </c>
      <c r="C9" s="20">
        <v>21.56</v>
      </c>
      <c r="D9" s="20">
        <v>28</v>
      </c>
      <c r="E9" s="20">
        <v>21.56</v>
      </c>
      <c r="F9" s="20">
        <v>28</v>
      </c>
      <c r="G9" s="37">
        <v>1</v>
      </c>
      <c r="H9" s="20">
        <v>7.7</v>
      </c>
      <c r="I9" s="20">
        <v>10</v>
      </c>
      <c r="J9" s="20">
        <v>7.7</v>
      </c>
      <c r="K9" s="20">
        <v>10</v>
      </c>
      <c r="L9" s="23">
        <v>0.5</v>
      </c>
      <c r="M9" s="13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7"/>
      <c r="AD9" s="14"/>
      <c r="AE9" s="27"/>
      <c r="AF9" s="14"/>
      <c r="AG9" s="14"/>
      <c r="AH9" s="27"/>
      <c r="AI9" s="14"/>
      <c r="AJ9" s="27"/>
      <c r="AK9" s="14"/>
      <c r="AL9" s="14"/>
      <c r="AM9" s="27"/>
      <c r="AN9" s="14"/>
      <c r="AO9" s="27"/>
      <c r="AP9" s="14"/>
      <c r="AQ9" s="13">
        <v>32.619999999999997</v>
      </c>
      <c r="AR9" s="13">
        <v>2</v>
      </c>
      <c r="AS9" s="13">
        <v>32.619999999999997</v>
      </c>
      <c r="AT9" s="13">
        <v>2</v>
      </c>
      <c r="AU9" s="13">
        <v>3.5</v>
      </c>
      <c r="AV9" s="28">
        <v>96200</v>
      </c>
      <c r="AW9" s="13">
        <v>6</v>
      </c>
      <c r="AX9" s="28">
        <v>96200</v>
      </c>
      <c r="AY9" s="13">
        <v>6</v>
      </c>
      <c r="AZ9" s="14">
        <v>8</v>
      </c>
      <c r="BA9" s="63">
        <v>35550</v>
      </c>
      <c r="BB9" s="27">
        <v>1</v>
      </c>
      <c r="BC9" s="63">
        <v>35550</v>
      </c>
      <c r="BD9" s="27">
        <v>1</v>
      </c>
      <c r="BE9" s="29">
        <v>1.6</v>
      </c>
      <c r="BF9" s="28">
        <v>23.12</v>
      </c>
      <c r="BG9" s="13"/>
      <c r="BH9" s="14">
        <v>8246</v>
      </c>
      <c r="BI9" s="13"/>
      <c r="BJ9" s="14">
        <v>1.2</v>
      </c>
      <c r="BK9" s="29"/>
      <c r="BL9" s="29"/>
      <c r="BM9" s="29"/>
      <c r="BN9" s="29"/>
      <c r="BO9" s="14"/>
      <c r="BP9" s="65">
        <f t="shared" si="0"/>
        <v>140050.18</v>
      </c>
      <c r="BQ9" s="38"/>
      <c r="BR9" s="38"/>
      <c r="BS9" s="38"/>
      <c r="BT9" s="38"/>
      <c r="BU9" s="38"/>
    </row>
    <row r="10" spans="1:90" ht="12.75" hidden="1" x14ac:dyDescent="0.2">
      <c r="A10" s="17">
        <v>3</v>
      </c>
      <c r="B10" s="25" t="s">
        <v>15</v>
      </c>
      <c r="C10" s="21"/>
      <c r="D10" s="20"/>
      <c r="E10" s="21"/>
      <c r="F10" s="20"/>
      <c r="G10" s="39"/>
      <c r="H10" s="20">
        <v>7.7</v>
      </c>
      <c r="I10" s="20">
        <v>10</v>
      </c>
      <c r="J10" s="20">
        <v>7.7</v>
      </c>
      <c r="K10" s="20">
        <v>10</v>
      </c>
      <c r="L10" s="23">
        <v>0.5</v>
      </c>
      <c r="M10" s="13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3"/>
      <c r="AC10" s="13"/>
      <c r="AD10" s="13"/>
      <c r="AE10" s="13"/>
      <c r="AF10" s="14"/>
      <c r="AG10" s="13"/>
      <c r="AH10" s="13"/>
      <c r="AI10" s="13"/>
      <c r="AJ10" s="13"/>
      <c r="AK10" s="14"/>
      <c r="AL10" s="13"/>
      <c r="AM10" s="13"/>
      <c r="AN10" s="13"/>
      <c r="AO10" s="13"/>
      <c r="AP10" s="14"/>
      <c r="AQ10" s="13"/>
      <c r="AR10" s="13"/>
      <c r="AS10" s="13"/>
      <c r="AT10" s="13"/>
      <c r="AU10" s="13"/>
      <c r="AV10" s="14"/>
      <c r="AW10" s="13"/>
      <c r="AX10" s="14"/>
      <c r="AY10" s="13"/>
      <c r="AZ10" s="14"/>
      <c r="BA10" s="63">
        <v>35550</v>
      </c>
      <c r="BB10" s="27">
        <v>1</v>
      </c>
      <c r="BC10" s="63">
        <v>35550</v>
      </c>
      <c r="BD10" s="27">
        <v>1</v>
      </c>
      <c r="BE10" s="29">
        <v>1.6</v>
      </c>
      <c r="BF10" s="28">
        <v>36.24</v>
      </c>
      <c r="BG10" s="13"/>
      <c r="BH10" s="14">
        <v>10359</v>
      </c>
      <c r="BI10" s="13"/>
      <c r="BJ10" s="14">
        <v>1.4</v>
      </c>
      <c r="BK10" s="29"/>
      <c r="BL10" s="29"/>
      <c r="BM10" s="29"/>
      <c r="BN10" s="29"/>
      <c r="BO10" s="14"/>
      <c r="BP10" s="65">
        <f t="shared" si="0"/>
        <v>45909</v>
      </c>
      <c r="BQ10" s="38"/>
      <c r="BR10" s="38"/>
      <c r="BS10" s="38"/>
      <c r="BT10" s="38"/>
      <c r="BU10" s="38"/>
    </row>
    <row r="11" spans="1:90" ht="12.75" hidden="1" x14ac:dyDescent="0.2">
      <c r="A11" s="17">
        <v>4</v>
      </c>
      <c r="B11" s="25" t="s">
        <v>16</v>
      </c>
      <c r="C11" s="22">
        <v>18.48</v>
      </c>
      <c r="D11" s="20">
        <v>24</v>
      </c>
      <c r="E11" s="22">
        <v>18.48</v>
      </c>
      <c r="F11" s="20">
        <v>24</v>
      </c>
      <c r="G11" s="37">
        <v>1</v>
      </c>
      <c r="H11" s="20">
        <v>7.7</v>
      </c>
      <c r="I11" s="20">
        <v>10</v>
      </c>
      <c r="J11" s="20">
        <v>7.7</v>
      </c>
      <c r="K11" s="20">
        <v>10</v>
      </c>
      <c r="L11" s="23">
        <v>0.5</v>
      </c>
      <c r="M11" s="14">
        <v>24</v>
      </c>
      <c r="N11" s="13">
        <v>30</v>
      </c>
      <c r="O11" s="14">
        <v>24</v>
      </c>
      <c r="P11" s="13">
        <v>30</v>
      </c>
      <c r="Q11" s="14">
        <v>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3"/>
      <c r="AC11" s="13"/>
      <c r="AD11" s="13"/>
      <c r="AE11" s="13"/>
      <c r="AF11" s="14"/>
      <c r="AG11" s="13"/>
      <c r="AH11" s="13"/>
      <c r="AI11" s="13"/>
      <c r="AJ11" s="13"/>
      <c r="AK11" s="14"/>
      <c r="AL11" s="13"/>
      <c r="AM11" s="13"/>
      <c r="AN11" s="13"/>
      <c r="AO11" s="13"/>
      <c r="AP11" s="14"/>
      <c r="AQ11" s="13"/>
      <c r="AR11" s="13"/>
      <c r="AS11" s="13"/>
      <c r="AT11" s="13"/>
      <c r="AU11" s="13"/>
      <c r="AV11" s="14"/>
      <c r="AW11" s="13"/>
      <c r="AX11" s="14"/>
      <c r="AY11" s="13"/>
      <c r="AZ11" s="14"/>
      <c r="BA11" s="63">
        <v>35550</v>
      </c>
      <c r="BB11" s="27">
        <v>1</v>
      </c>
      <c r="BC11" s="63">
        <v>35550</v>
      </c>
      <c r="BD11" s="27">
        <v>1</v>
      </c>
      <c r="BE11" s="29">
        <v>1.6</v>
      </c>
      <c r="BF11" s="28">
        <v>36.24</v>
      </c>
      <c r="BG11" s="13"/>
      <c r="BH11" s="14">
        <v>10300</v>
      </c>
      <c r="BI11" s="13"/>
      <c r="BJ11" s="14">
        <v>1.3</v>
      </c>
      <c r="BK11" s="29"/>
      <c r="BL11" s="29"/>
      <c r="BM11" s="29"/>
      <c r="BN11" s="29"/>
      <c r="BO11" s="14"/>
      <c r="BP11" s="65">
        <f t="shared" si="0"/>
        <v>45892.480000000003</v>
      </c>
      <c r="BQ11" s="38"/>
      <c r="BR11" s="38"/>
      <c r="BS11" s="38"/>
      <c r="BT11" s="38"/>
      <c r="BU11" s="38"/>
    </row>
    <row r="12" spans="1:90" ht="12.75" hidden="1" x14ac:dyDescent="0.2">
      <c r="A12" s="17">
        <v>5</v>
      </c>
      <c r="B12" s="25" t="s">
        <v>17</v>
      </c>
      <c r="C12" s="22"/>
      <c r="D12" s="20"/>
      <c r="E12" s="22"/>
      <c r="F12" s="20"/>
      <c r="G12" s="37"/>
      <c r="H12" s="20">
        <v>7.7</v>
      </c>
      <c r="I12" s="20">
        <v>10</v>
      </c>
      <c r="J12" s="20">
        <v>7.7</v>
      </c>
      <c r="K12" s="20">
        <v>10</v>
      </c>
      <c r="L12" s="23">
        <v>0.5</v>
      </c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v>15</v>
      </c>
      <c r="AC12" s="13">
        <v>1</v>
      </c>
      <c r="AD12" s="14">
        <v>15</v>
      </c>
      <c r="AE12" s="13">
        <v>1</v>
      </c>
      <c r="AF12" s="14">
        <v>0.8</v>
      </c>
      <c r="AG12" s="14">
        <v>15</v>
      </c>
      <c r="AH12" s="13">
        <v>1</v>
      </c>
      <c r="AI12" s="14">
        <v>15</v>
      </c>
      <c r="AJ12" s="13">
        <v>1</v>
      </c>
      <c r="AK12" s="14">
        <v>0.8</v>
      </c>
      <c r="AL12" s="14">
        <v>15</v>
      </c>
      <c r="AM12" s="13">
        <v>1</v>
      </c>
      <c r="AN12" s="14">
        <v>15</v>
      </c>
      <c r="AO12" s="13">
        <v>1</v>
      </c>
      <c r="AP12" s="14">
        <v>0.8</v>
      </c>
      <c r="AQ12" s="13"/>
      <c r="AR12" s="13"/>
      <c r="AS12" s="13"/>
      <c r="AT12" s="13"/>
      <c r="AU12" s="13"/>
      <c r="AV12" s="14">
        <v>3000</v>
      </c>
      <c r="AW12" s="13">
        <v>2</v>
      </c>
      <c r="AX12" s="14">
        <v>3000</v>
      </c>
      <c r="AY12" s="13">
        <v>2</v>
      </c>
      <c r="AZ12" s="14">
        <v>3</v>
      </c>
      <c r="BA12" s="63">
        <v>35550</v>
      </c>
      <c r="BB12" s="27">
        <v>1</v>
      </c>
      <c r="BC12" s="63">
        <v>35550</v>
      </c>
      <c r="BD12" s="27">
        <v>1</v>
      </c>
      <c r="BE12" s="29">
        <v>1.7</v>
      </c>
      <c r="BF12" s="28">
        <v>16.57</v>
      </c>
      <c r="BG12" s="13"/>
      <c r="BH12" s="14">
        <v>6334</v>
      </c>
      <c r="BI12" s="13"/>
      <c r="BJ12" s="14">
        <v>1.1000000000000001</v>
      </c>
      <c r="BK12" s="29"/>
      <c r="BL12" s="29"/>
      <c r="BM12" s="29"/>
      <c r="BN12" s="29"/>
      <c r="BO12" s="14"/>
      <c r="BP12" s="65">
        <f t="shared" si="0"/>
        <v>44899</v>
      </c>
      <c r="BQ12" s="38"/>
      <c r="BR12" s="38"/>
      <c r="BS12" s="38"/>
      <c r="BT12" s="38"/>
      <c r="BU12" s="38"/>
    </row>
    <row r="13" spans="1:90" ht="12.75" hidden="1" x14ac:dyDescent="0.2">
      <c r="A13" s="17">
        <v>6</v>
      </c>
      <c r="B13" s="25" t="s">
        <v>18</v>
      </c>
      <c r="C13" s="22">
        <v>21.56</v>
      </c>
      <c r="D13" s="20">
        <v>28</v>
      </c>
      <c r="E13" s="22">
        <v>21.56</v>
      </c>
      <c r="F13" s="20">
        <v>28</v>
      </c>
      <c r="G13" s="37">
        <v>1</v>
      </c>
      <c r="H13" s="20">
        <v>7.7</v>
      </c>
      <c r="I13" s="20">
        <v>10</v>
      </c>
      <c r="J13" s="20">
        <v>7.7</v>
      </c>
      <c r="K13" s="20">
        <v>10</v>
      </c>
      <c r="L13" s="23">
        <v>0.5</v>
      </c>
      <c r="M13" s="14">
        <v>80</v>
      </c>
      <c r="N13" s="13">
        <v>100</v>
      </c>
      <c r="O13" s="14">
        <v>80</v>
      </c>
      <c r="P13" s="13">
        <v>100</v>
      </c>
      <c r="Q13" s="14">
        <v>8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  <c r="AC13" s="13"/>
      <c r="AD13" s="13"/>
      <c r="AE13" s="13"/>
      <c r="AF13" s="14"/>
      <c r="AG13" s="13"/>
      <c r="AH13" s="13"/>
      <c r="AI13" s="13"/>
      <c r="AJ13" s="13"/>
      <c r="AK13" s="14"/>
      <c r="AL13" s="13"/>
      <c r="AM13" s="13"/>
      <c r="AN13" s="13"/>
      <c r="AO13" s="13"/>
      <c r="AP13" s="14"/>
      <c r="AQ13" s="13">
        <v>17.03</v>
      </c>
      <c r="AR13" s="13">
        <v>1</v>
      </c>
      <c r="AS13" s="13">
        <v>17.03</v>
      </c>
      <c r="AT13" s="13">
        <v>1</v>
      </c>
      <c r="AU13" s="13">
        <v>1.6</v>
      </c>
      <c r="AV13" s="28">
        <v>78500</v>
      </c>
      <c r="AW13" s="13">
        <v>8</v>
      </c>
      <c r="AX13" s="28">
        <v>78500</v>
      </c>
      <c r="AY13" s="13">
        <v>8</v>
      </c>
      <c r="AZ13" s="14">
        <v>8</v>
      </c>
      <c r="BA13" s="63">
        <v>35550</v>
      </c>
      <c r="BB13" s="27">
        <v>1</v>
      </c>
      <c r="BC13" s="63">
        <v>35550</v>
      </c>
      <c r="BD13" s="27">
        <v>1</v>
      </c>
      <c r="BE13" s="29">
        <v>1.7</v>
      </c>
      <c r="BF13" s="28">
        <v>23.12</v>
      </c>
      <c r="BG13" s="13"/>
      <c r="BH13" s="14">
        <v>8067</v>
      </c>
      <c r="BI13" s="13"/>
      <c r="BJ13" s="14">
        <v>1.2</v>
      </c>
      <c r="BK13" s="29"/>
      <c r="BL13" s="29"/>
      <c r="BM13" s="29"/>
      <c r="BN13" s="29"/>
      <c r="BO13" s="14"/>
      <c r="BP13" s="65">
        <f t="shared" si="0"/>
        <v>122235.59</v>
      </c>
      <c r="BQ13" s="38"/>
      <c r="BR13" s="38"/>
      <c r="BS13" s="38"/>
      <c r="BT13" s="38"/>
      <c r="BU13" s="38"/>
    </row>
    <row r="14" spans="1:90" ht="12.75" hidden="1" x14ac:dyDescent="0.2">
      <c r="A14" s="17">
        <v>7</v>
      </c>
      <c r="B14" s="25" t="s">
        <v>19</v>
      </c>
      <c r="C14" s="21"/>
      <c r="D14" s="20"/>
      <c r="E14" s="21"/>
      <c r="F14" s="20"/>
      <c r="G14" s="37"/>
      <c r="H14" s="20">
        <v>7.7</v>
      </c>
      <c r="I14" s="20">
        <v>10</v>
      </c>
      <c r="J14" s="20">
        <v>7.7</v>
      </c>
      <c r="K14" s="20">
        <v>10</v>
      </c>
      <c r="L14" s="23">
        <v>0.5</v>
      </c>
      <c r="M14" s="14">
        <v>64</v>
      </c>
      <c r="N14" s="13">
        <v>80</v>
      </c>
      <c r="O14" s="14">
        <v>64</v>
      </c>
      <c r="P14" s="13">
        <v>80</v>
      </c>
      <c r="Q14" s="14">
        <v>6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3"/>
      <c r="AC14" s="13"/>
      <c r="AD14" s="13"/>
      <c r="AE14" s="13"/>
      <c r="AF14" s="14"/>
      <c r="AG14" s="13"/>
      <c r="AH14" s="13"/>
      <c r="AI14" s="13"/>
      <c r="AJ14" s="13"/>
      <c r="AK14" s="14"/>
      <c r="AL14" s="13"/>
      <c r="AM14" s="13"/>
      <c r="AN14" s="13"/>
      <c r="AO14" s="13"/>
      <c r="AP14" s="14"/>
      <c r="AQ14" s="13"/>
      <c r="AR14" s="13"/>
      <c r="AS14" s="13"/>
      <c r="AT14" s="13"/>
      <c r="AU14" s="13"/>
      <c r="AV14" s="28">
        <v>4200</v>
      </c>
      <c r="AW14" s="13">
        <v>2</v>
      </c>
      <c r="AX14" s="28">
        <v>4200</v>
      </c>
      <c r="AY14" s="13">
        <v>2</v>
      </c>
      <c r="AZ14" s="14">
        <v>3</v>
      </c>
      <c r="BA14" s="63">
        <v>34160</v>
      </c>
      <c r="BB14" s="27">
        <v>1</v>
      </c>
      <c r="BC14" s="63">
        <v>34160</v>
      </c>
      <c r="BD14" s="27">
        <v>1</v>
      </c>
      <c r="BE14" s="29">
        <v>1.6</v>
      </c>
      <c r="BF14" s="28">
        <v>23.12</v>
      </c>
      <c r="BG14" s="13"/>
      <c r="BH14" s="14">
        <v>8848</v>
      </c>
      <c r="BI14" s="13"/>
      <c r="BJ14" s="14">
        <v>1.3</v>
      </c>
      <c r="BK14" s="29"/>
      <c r="BL14" s="29"/>
      <c r="BM14" s="29"/>
      <c r="BN14" s="29"/>
      <c r="BO14" s="14"/>
      <c r="BP14" s="65">
        <f t="shared" si="0"/>
        <v>47272</v>
      </c>
      <c r="BQ14" s="38"/>
      <c r="BR14" s="38"/>
      <c r="BS14" s="38"/>
      <c r="BT14" s="38"/>
      <c r="BU14" s="38"/>
    </row>
    <row r="15" spans="1:90" ht="12.75" hidden="1" x14ac:dyDescent="0.2">
      <c r="A15" s="17">
        <v>8</v>
      </c>
      <c r="B15" s="25" t="s">
        <v>20</v>
      </c>
      <c r="C15" s="21"/>
      <c r="D15" s="20"/>
      <c r="E15" s="21"/>
      <c r="F15" s="20"/>
      <c r="G15" s="37"/>
      <c r="H15" s="20">
        <v>7.7</v>
      </c>
      <c r="I15" s="20">
        <v>10</v>
      </c>
      <c r="J15" s="20">
        <v>7.7</v>
      </c>
      <c r="K15" s="20">
        <v>10</v>
      </c>
      <c r="L15" s="23">
        <v>0.5</v>
      </c>
      <c r="M15" s="13"/>
      <c r="N15" s="13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3"/>
      <c r="AC15" s="13"/>
      <c r="AD15" s="13"/>
      <c r="AE15" s="13"/>
      <c r="AF15" s="14"/>
      <c r="AG15" s="13"/>
      <c r="AH15" s="13"/>
      <c r="AI15" s="13"/>
      <c r="AJ15" s="13"/>
      <c r="AK15" s="14"/>
      <c r="AL15" s="13"/>
      <c r="AM15" s="13"/>
      <c r="AN15" s="13"/>
      <c r="AO15" s="13"/>
      <c r="AP15" s="14"/>
      <c r="AQ15" s="13"/>
      <c r="AR15" s="13"/>
      <c r="AS15" s="13"/>
      <c r="AT15" s="13"/>
      <c r="AU15" s="13"/>
      <c r="AV15" s="14"/>
      <c r="AW15" s="13"/>
      <c r="AX15" s="14"/>
      <c r="AY15" s="13"/>
      <c r="AZ15" s="14"/>
      <c r="BA15" s="63">
        <v>34160</v>
      </c>
      <c r="BB15" s="27">
        <v>1</v>
      </c>
      <c r="BC15" s="63">
        <v>34160</v>
      </c>
      <c r="BD15" s="27">
        <v>1</v>
      </c>
      <c r="BE15" s="29">
        <v>1.6</v>
      </c>
      <c r="BF15" s="28">
        <v>36.24</v>
      </c>
      <c r="BG15" s="13"/>
      <c r="BH15" s="14">
        <v>13379</v>
      </c>
      <c r="BI15" s="13"/>
      <c r="BJ15" s="14">
        <v>1.3</v>
      </c>
      <c r="BK15" s="29"/>
      <c r="BL15" s="29"/>
      <c r="BM15" s="29"/>
      <c r="BN15" s="29"/>
      <c r="BO15" s="14"/>
      <c r="BP15" s="65">
        <f t="shared" si="0"/>
        <v>47539</v>
      </c>
      <c r="BQ15" s="38"/>
      <c r="BR15" s="38"/>
      <c r="BS15" s="38"/>
      <c r="BT15" s="38"/>
      <c r="BU15" s="38"/>
    </row>
    <row r="16" spans="1:90" ht="12.75" hidden="1" x14ac:dyDescent="0.2">
      <c r="A16" s="17">
        <v>9</v>
      </c>
      <c r="B16" s="25" t="s">
        <v>21</v>
      </c>
      <c r="C16" s="21"/>
      <c r="D16" s="20"/>
      <c r="E16" s="21"/>
      <c r="F16" s="20"/>
      <c r="G16" s="37"/>
      <c r="H16" s="20">
        <v>7.7</v>
      </c>
      <c r="I16" s="20">
        <v>10</v>
      </c>
      <c r="J16" s="20">
        <v>7.7</v>
      </c>
      <c r="K16" s="20">
        <v>10</v>
      </c>
      <c r="L16" s="23">
        <v>0.5</v>
      </c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v>15</v>
      </c>
      <c r="AC16" s="13">
        <v>1</v>
      </c>
      <c r="AD16" s="14">
        <v>15</v>
      </c>
      <c r="AE16" s="13">
        <v>1</v>
      </c>
      <c r="AF16" s="14">
        <v>0.8</v>
      </c>
      <c r="AG16" s="14">
        <v>15</v>
      </c>
      <c r="AH16" s="13">
        <v>1</v>
      </c>
      <c r="AI16" s="14">
        <v>15</v>
      </c>
      <c r="AJ16" s="13">
        <v>1</v>
      </c>
      <c r="AK16" s="14">
        <v>0.8</v>
      </c>
      <c r="AL16" s="14">
        <v>15</v>
      </c>
      <c r="AM16" s="13">
        <v>1</v>
      </c>
      <c r="AN16" s="14">
        <v>15</v>
      </c>
      <c r="AO16" s="13">
        <v>1</v>
      </c>
      <c r="AP16" s="14">
        <v>0.8</v>
      </c>
      <c r="AQ16" s="13"/>
      <c r="AR16" s="13"/>
      <c r="AS16" s="13"/>
      <c r="AT16" s="13"/>
      <c r="AU16" s="13"/>
      <c r="AV16" s="14">
        <v>73000</v>
      </c>
      <c r="AW16" s="13">
        <v>2</v>
      </c>
      <c r="AX16" s="14">
        <v>73000</v>
      </c>
      <c r="AY16" s="13">
        <v>2</v>
      </c>
      <c r="AZ16" s="14">
        <v>3</v>
      </c>
      <c r="BA16" s="63">
        <v>35550</v>
      </c>
      <c r="BB16" s="27">
        <v>1</v>
      </c>
      <c r="BC16" s="63">
        <v>35550</v>
      </c>
      <c r="BD16" s="27">
        <v>1</v>
      </c>
      <c r="BE16" s="29">
        <v>1.7</v>
      </c>
      <c r="BF16" s="28">
        <v>23.12</v>
      </c>
      <c r="BG16" s="13"/>
      <c r="BH16" s="14">
        <v>10675</v>
      </c>
      <c r="BI16" s="13"/>
      <c r="BJ16" s="14">
        <v>1.2</v>
      </c>
      <c r="BK16" s="29"/>
      <c r="BL16" s="29"/>
      <c r="BM16" s="29"/>
      <c r="BN16" s="29"/>
      <c r="BO16" s="14"/>
      <c r="BP16" s="65">
        <f t="shared" si="0"/>
        <v>119240</v>
      </c>
      <c r="BQ16" s="38"/>
      <c r="BR16" s="38"/>
      <c r="BS16" s="38"/>
      <c r="BT16" s="38"/>
      <c r="BU16" s="38"/>
    </row>
    <row r="17" spans="1:73" ht="12.75" hidden="1" x14ac:dyDescent="0.2">
      <c r="A17" s="17">
        <v>10</v>
      </c>
      <c r="B17" s="25" t="s">
        <v>68</v>
      </c>
      <c r="C17" s="21"/>
      <c r="D17" s="20"/>
      <c r="E17" s="21"/>
      <c r="F17" s="20"/>
      <c r="G17" s="37"/>
      <c r="H17" s="20">
        <v>7.7</v>
      </c>
      <c r="I17" s="20">
        <v>10</v>
      </c>
      <c r="J17" s="20">
        <v>7.7</v>
      </c>
      <c r="K17" s="20">
        <v>10</v>
      </c>
      <c r="L17" s="23">
        <v>0.5</v>
      </c>
      <c r="M17" s="13">
        <v>17.600000000000001</v>
      </c>
      <c r="N17" s="13">
        <v>22</v>
      </c>
      <c r="O17" s="13">
        <v>17.600000000000001</v>
      </c>
      <c r="P17" s="13">
        <v>22</v>
      </c>
      <c r="Q17" s="14">
        <v>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/>
      <c r="AC17" s="13"/>
      <c r="AD17" s="13"/>
      <c r="AE17" s="13"/>
      <c r="AF17" s="14"/>
      <c r="AG17" s="13"/>
      <c r="AH17" s="13"/>
      <c r="AI17" s="13"/>
      <c r="AJ17" s="13"/>
      <c r="AK17" s="14"/>
      <c r="AL17" s="13"/>
      <c r="AM17" s="13"/>
      <c r="AN17" s="13"/>
      <c r="AO17" s="13"/>
      <c r="AP17" s="14"/>
      <c r="AQ17" s="13"/>
      <c r="AR17" s="13"/>
      <c r="AS17" s="13"/>
      <c r="AT17" s="13"/>
      <c r="AU17" s="13"/>
      <c r="AV17" s="14">
        <v>13000</v>
      </c>
      <c r="AW17" s="13">
        <v>1</v>
      </c>
      <c r="AX17" s="14">
        <v>13000</v>
      </c>
      <c r="AY17" s="13">
        <v>1</v>
      </c>
      <c r="AZ17" s="14">
        <v>1.5</v>
      </c>
      <c r="BA17" s="63"/>
      <c r="BB17" s="13"/>
      <c r="BC17" s="63"/>
      <c r="BD17" s="13"/>
      <c r="BE17" s="29"/>
      <c r="BF17" s="28">
        <v>23.12</v>
      </c>
      <c r="BG17" s="13"/>
      <c r="BH17" s="14">
        <v>9365</v>
      </c>
      <c r="BI17" s="13"/>
      <c r="BJ17" s="14">
        <v>1.1000000000000001</v>
      </c>
      <c r="BK17" s="29"/>
      <c r="BL17" s="29"/>
      <c r="BM17" s="29"/>
      <c r="BN17" s="29"/>
      <c r="BO17" s="14"/>
      <c r="BP17" s="65">
        <f t="shared" si="0"/>
        <v>22382.6</v>
      </c>
      <c r="BQ17" s="38"/>
      <c r="BR17" s="38"/>
      <c r="BS17" s="38"/>
      <c r="BT17" s="38"/>
      <c r="BU17" s="38"/>
    </row>
    <row r="18" spans="1:73" ht="12.75" hidden="1" x14ac:dyDescent="0.2">
      <c r="A18" s="17">
        <v>11</v>
      </c>
      <c r="B18" s="25" t="s">
        <v>22</v>
      </c>
      <c r="C18" s="21"/>
      <c r="D18" s="20"/>
      <c r="E18" s="21"/>
      <c r="F18" s="20"/>
      <c r="G18" s="37"/>
      <c r="H18" s="22">
        <v>15.4</v>
      </c>
      <c r="I18" s="20">
        <v>20</v>
      </c>
      <c r="J18" s="22">
        <v>15.4</v>
      </c>
      <c r="K18" s="20">
        <v>20</v>
      </c>
      <c r="L18" s="23">
        <v>0.7</v>
      </c>
      <c r="M18" s="13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3"/>
      <c r="AC18" s="13"/>
      <c r="AD18" s="13"/>
      <c r="AE18" s="13"/>
      <c r="AF18" s="14"/>
      <c r="AG18" s="13"/>
      <c r="AH18" s="13"/>
      <c r="AI18" s="13"/>
      <c r="AJ18" s="13"/>
      <c r="AK18" s="14"/>
      <c r="AL18" s="13"/>
      <c r="AM18" s="13"/>
      <c r="AN18" s="13"/>
      <c r="AO18" s="13"/>
      <c r="AP18" s="14"/>
      <c r="AQ18" s="28">
        <v>44.3</v>
      </c>
      <c r="AR18" s="13">
        <v>2</v>
      </c>
      <c r="AS18" s="28">
        <v>44.3</v>
      </c>
      <c r="AT18" s="13">
        <v>2</v>
      </c>
      <c r="AU18" s="13">
        <v>3.5</v>
      </c>
      <c r="AV18" s="14"/>
      <c r="AW18" s="13"/>
      <c r="AX18" s="14"/>
      <c r="AY18" s="13"/>
      <c r="AZ18" s="14"/>
      <c r="BA18" s="63">
        <v>49650</v>
      </c>
      <c r="BB18" s="27">
        <v>1</v>
      </c>
      <c r="BC18" s="63">
        <v>49650</v>
      </c>
      <c r="BD18" s="27">
        <v>1</v>
      </c>
      <c r="BE18" s="29">
        <v>3.5</v>
      </c>
      <c r="BF18" s="28">
        <v>29.68</v>
      </c>
      <c r="BG18" s="13"/>
      <c r="BH18" s="14">
        <v>10002</v>
      </c>
      <c r="BI18" s="13"/>
      <c r="BJ18" s="14">
        <v>1.2</v>
      </c>
      <c r="BK18" s="29"/>
      <c r="BL18" s="29"/>
      <c r="BM18" s="29"/>
      <c r="BN18" s="29"/>
      <c r="BO18" s="14"/>
      <c r="BP18" s="65">
        <f t="shared" si="0"/>
        <v>59696.3</v>
      </c>
      <c r="BQ18" s="38"/>
      <c r="BR18" s="38"/>
      <c r="BS18" s="38"/>
      <c r="BT18" s="38"/>
      <c r="BU18" s="38"/>
    </row>
    <row r="19" spans="1:73" ht="12.75" hidden="1" x14ac:dyDescent="0.2">
      <c r="A19" s="17">
        <v>12</v>
      </c>
      <c r="B19" s="25" t="s">
        <v>23</v>
      </c>
      <c r="C19" s="21"/>
      <c r="D19" s="20"/>
      <c r="E19" s="21"/>
      <c r="F19" s="20"/>
      <c r="G19" s="39"/>
      <c r="H19" s="20">
        <v>7.7</v>
      </c>
      <c r="I19" s="20">
        <v>10</v>
      </c>
      <c r="J19" s="20">
        <v>7.7</v>
      </c>
      <c r="K19" s="20">
        <v>10</v>
      </c>
      <c r="L19" s="23">
        <v>0.5</v>
      </c>
      <c r="M19" s="13"/>
      <c r="N19" s="13"/>
      <c r="O19" s="13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/>
      <c r="AC19" s="13"/>
      <c r="AD19" s="13"/>
      <c r="AE19" s="13"/>
      <c r="AF19" s="14"/>
      <c r="AG19" s="13"/>
      <c r="AH19" s="13"/>
      <c r="AI19" s="13"/>
      <c r="AJ19" s="13"/>
      <c r="AK19" s="14"/>
      <c r="AL19" s="13"/>
      <c r="AM19" s="13"/>
      <c r="AN19" s="13"/>
      <c r="AO19" s="13"/>
      <c r="AP19" s="14"/>
      <c r="AQ19" s="14"/>
      <c r="AR19" s="13"/>
      <c r="AS19" s="14"/>
      <c r="AT19" s="13"/>
      <c r="AU19" s="13"/>
      <c r="AV19" s="14"/>
      <c r="AW19" s="13"/>
      <c r="AX19" s="14"/>
      <c r="AY19" s="13"/>
      <c r="AZ19" s="14"/>
      <c r="BA19" s="63">
        <v>34160</v>
      </c>
      <c r="BB19" s="27">
        <v>1</v>
      </c>
      <c r="BC19" s="63">
        <v>34160</v>
      </c>
      <c r="BD19" s="27">
        <v>1</v>
      </c>
      <c r="BE19" s="30">
        <v>1.5</v>
      </c>
      <c r="BF19" s="28">
        <v>29.68</v>
      </c>
      <c r="BG19" s="13"/>
      <c r="BH19" s="14">
        <v>8848</v>
      </c>
      <c r="BI19" s="13"/>
      <c r="BJ19" s="14">
        <v>1.1000000000000001</v>
      </c>
      <c r="BK19" s="29">
        <v>3.2</v>
      </c>
      <c r="BL19" s="29">
        <v>8</v>
      </c>
      <c r="BM19" s="29">
        <v>3.2</v>
      </c>
      <c r="BN19" s="29">
        <v>8</v>
      </c>
      <c r="BO19" s="14">
        <v>0.2</v>
      </c>
      <c r="BP19" s="65">
        <f t="shared" si="0"/>
        <v>43011.199999999997</v>
      </c>
      <c r="BQ19" s="38"/>
      <c r="BR19" s="38"/>
      <c r="BS19" s="38"/>
      <c r="BT19" s="38"/>
      <c r="BU19" s="38"/>
    </row>
    <row r="20" spans="1:73" ht="12.75" hidden="1" x14ac:dyDescent="0.2">
      <c r="A20" s="17">
        <v>13</v>
      </c>
      <c r="B20" s="26" t="s">
        <v>24</v>
      </c>
      <c r="C20" s="22">
        <v>26.95</v>
      </c>
      <c r="D20" s="20">
        <v>35</v>
      </c>
      <c r="E20" s="22">
        <v>26.95</v>
      </c>
      <c r="F20" s="20">
        <v>35</v>
      </c>
      <c r="G20" s="37">
        <v>1.2</v>
      </c>
      <c r="H20" s="20">
        <v>7.7</v>
      </c>
      <c r="I20" s="20">
        <v>10</v>
      </c>
      <c r="J20" s="20">
        <v>7.7</v>
      </c>
      <c r="K20" s="20">
        <v>10</v>
      </c>
      <c r="L20" s="23">
        <v>0.5</v>
      </c>
      <c r="M20" s="14">
        <v>48</v>
      </c>
      <c r="N20" s="13">
        <v>60</v>
      </c>
      <c r="O20" s="14">
        <v>48</v>
      </c>
      <c r="P20" s="13">
        <v>60</v>
      </c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3"/>
      <c r="AC20" s="13"/>
      <c r="AD20" s="13"/>
      <c r="AE20" s="13"/>
      <c r="AF20" s="14"/>
      <c r="AG20" s="13"/>
      <c r="AH20" s="13"/>
      <c r="AI20" s="13"/>
      <c r="AJ20" s="13"/>
      <c r="AK20" s="14"/>
      <c r="AL20" s="13"/>
      <c r="AM20" s="13"/>
      <c r="AN20" s="13"/>
      <c r="AO20" s="13"/>
      <c r="AP20" s="14"/>
      <c r="AQ20" s="13"/>
      <c r="AR20" s="13"/>
      <c r="AS20" s="13"/>
      <c r="AT20" s="13"/>
      <c r="AU20" s="13"/>
      <c r="AV20" s="14">
        <v>11000</v>
      </c>
      <c r="AW20" s="13">
        <v>3</v>
      </c>
      <c r="AX20" s="14">
        <v>11000</v>
      </c>
      <c r="AY20" s="13">
        <v>3</v>
      </c>
      <c r="AZ20" s="14">
        <v>4</v>
      </c>
      <c r="BA20" s="63"/>
      <c r="BB20" s="13"/>
      <c r="BC20" s="63"/>
      <c r="BD20" s="13"/>
      <c r="BE20" s="29"/>
      <c r="BF20" s="28">
        <v>23.12</v>
      </c>
      <c r="BG20" s="13"/>
      <c r="BH20" s="14">
        <v>9365</v>
      </c>
      <c r="BI20" s="13"/>
      <c r="BJ20" s="14">
        <v>1.2</v>
      </c>
      <c r="BK20" s="29"/>
      <c r="BL20" s="29"/>
      <c r="BM20" s="29"/>
      <c r="BN20" s="29"/>
      <c r="BO20" s="14"/>
      <c r="BP20" s="65">
        <f t="shared" si="0"/>
        <v>20439.95</v>
      </c>
      <c r="BQ20" s="38"/>
      <c r="BR20" s="38"/>
      <c r="BS20" s="38"/>
      <c r="BT20" s="38"/>
      <c r="BU20" s="38"/>
    </row>
    <row r="21" spans="1:73" ht="12.75" hidden="1" x14ac:dyDescent="0.2">
      <c r="A21" s="17">
        <v>14</v>
      </c>
      <c r="B21" s="26" t="s">
        <v>25</v>
      </c>
      <c r="C21" s="20">
        <v>26.95</v>
      </c>
      <c r="D21" s="20">
        <v>35</v>
      </c>
      <c r="E21" s="20">
        <v>26.95</v>
      </c>
      <c r="F21" s="20">
        <v>35</v>
      </c>
      <c r="G21" s="37">
        <v>1.2</v>
      </c>
      <c r="H21" s="20">
        <v>7.7</v>
      </c>
      <c r="I21" s="20">
        <v>10</v>
      </c>
      <c r="J21" s="20">
        <v>7.7</v>
      </c>
      <c r="K21" s="20">
        <v>10</v>
      </c>
      <c r="L21" s="23">
        <v>0.5</v>
      </c>
      <c r="M21" s="14">
        <v>48</v>
      </c>
      <c r="N21" s="13">
        <v>60</v>
      </c>
      <c r="O21" s="14">
        <v>48</v>
      </c>
      <c r="P21" s="13">
        <v>60</v>
      </c>
      <c r="Q21" s="14">
        <v>5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3"/>
      <c r="AC21" s="13"/>
      <c r="AD21" s="13"/>
      <c r="AE21" s="13"/>
      <c r="AF21" s="14"/>
      <c r="AG21" s="13"/>
      <c r="AH21" s="13"/>
      <c r="AI21" s="13"/>
      <c r="AJ21" s="13"/>
      <c r="AK21" s="14"/>
      <c r="AL21" s="13"/>
      <c r="AM21" s="13"/>
      <c r="AN21" s="13"/>
      <c r="AO21" s="13"/>
      <c r="AP21" s="14"/>
      <c r="AQ21" s="13">
        <v>32.619999999999997</v>
      </c>
      <c r="AR21" s="13">
        <v>2</v>
      </c>
      <c r="AS21" s="13">
        <v>32.619999999999997</v>
      </c>
      <c r="AT21" s="13">
        <v>2</v>
      </c>
      <c r="AU21" s="13">
        <v>3.5</v>
      </c>
      <c r="AV21" s="14"/>
      <c r="AW21" s="13"/>
      <c r="AX21" s="14"/>
      <c r="AY21" s="13"/>
      <c r="AZ21" s="14"/>
      <c r="BA21" s="63">
        <v>41210</v>
      </c>
      <c r="BB21" s="27">
        <v>1</v>
      </c>
      <c r="BC21" s="63">
        <v>41210</v>
      </c>
      <c r="BD21" s="27">
        <v>1</v>
      </c>
      <c r="BE21" s="29">
        <v>2.5</v>
      </c>
      <c r="BF21" s="28">
        <v>23.12</v>
      </c>
      <c r="BG21" s="13"/>
      <c r="BH21" s="14">
        <v>5884</v>
      </c>
      <c r="BI21" s="13"/>
      <c r="BJ21" s="14">
        <v>1.1000000000000001</v>
      </c>
      <c r="BK21" s="29"/>
      <c r="BL21" s="29"/>
      <c r="BM21" s="29"/>
      <c r="BN21" s="29"/>
      <c r="BO21" s="14"/>
      <c r="BP21" s="65">
        <f t="shared" si="0"/>
        <v>47201.57</v>
      </c>
      <c r="BQ21" s="38"/>
      <c r="BR21" s="38"/>
      <c r="BS21" s="38"/>
      <c r="BT21" s="38"/>
      <c r="BU21" s="38"/>
    </row>
    <row r="22" spans="1:73" s="3" customFormat="1" ht="12.75" hidden="1" x14ac:dyDescent="0.2">
      <c r="A22" s="17">
        <v>15</v>
      </c>
      <c r="B22" s="26" t="s">
        <v>26</v>
      </c>
      <c r="C22" s="20">
        <v>10.78</v>
      </c>
      <c r="D22" s="20">
        <v>14</v>
      </c>
      <c r="E22" s="20">
        <v>10.78</v>
      </c>
      <c r="F22" s="20">
        <v>14</v>
      </c>
      <c r="G22" s="30">
        <v>0.8</v>
      </c>
      <c r="H22" s="20">
        <v>7.7</v>
      </c>
      <c r="I22" s="20">
        <v>10</v>
      </c>
      <c r="J22" s="20">
        <v>7.7</v>
      </c>
      <c r="K22" s="20">
        <v>10</v>
      </c>
      <c r="L22" s="23">
        <v>0.5</v>
      </c>
      <c r="M22" s="29"/>
      <c r="N22" s="30"/>
      <c r="O22" s="29"/>
      <c r="P22" s="30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7"/>
      <c r="AD22" s="14"/>
      <c r="AE22" s="27"/>
      <c r="AF22" s="29"/>
      <c r="AG22" s="14"/>
      <c r="AH22" s="27"/>
      <c r="AI22" s="14"/>
      <c r="AJ22" s="27"/>
      <c r="AK22" s="29"/>
      <c r="AL22" s="14"/>
      <c r="AM22" s="27"/>
      <c r="AN22" s="14"/>
      <c r="AO22" s="27"/>
      <c r="AP22" s="29"/>
      <c r="AQ22" s="30"/>
      <c r="AR22" s="30"/>
      <c r="AS22" s="30"/>
      <c r="AT22" s="30"/>
      <c r="AU22" s="30"/>
      <c r="AV22" s="29">
        <v>13000</v>
      </c>
      <c r="AW22" s="30">
        <v>1</v>
      </c>
      <c r="AX22" s="29">
        <v>13000</v>
      </c>
      <c r="AY22" s="30">
        <v>1</v>
      </c>
      <c r="AZ22" s="14">
        <v>1.5</v>
      </c>
      <c r="BA22" s="63">
        <v>34160</v>
      </c>
      <c r="BB22" s="27">
        <v>1</v>
      </c>
      <c r="BC22" s="63">
        <v>34160</v>
      </c>
      <c r="BD22" s="27">
        <v>1</v>
      </c>
      <c r="BE22" s="30">
        <v>1.5</v>
      </c>
      <c r="BF22" s="62">
        <v>23.12</v>
      </c>
      <c r="BG22" s="30"/>
      <c r="BH22" s="29">
        <v>7642</v>
      </c>
      <c r="BI22" s="30"/>
      <c r="BJ22" s="14">
        <v>1.2</v>
      </c>
      <c r="BK22" s="29"/>
      <c r="BL22" s="29"/>
      <c r="BM22" s="29"/>
      <c r="BN22" s="29"/>
      <c r="BO22" s="14"/>
      <c r="BP22" s="65">
        <f t="shared" si="0"/>
        <v>54812.78</v>
      </c>
      <c r="BQ22" s="40"/>
      <c r="BR22" s="40"/>
      <c r="BS22" s="40"/>
      <c r="BT22" s="40"/>
      <c r="BU22" s="40"/>
    </row>
    <row r="23" spans="1:73" ht="12.75" hidden="1" x14ac:dyDescent="0.2">
      <c r="A23" s="17">
        <v>16</v>
      </c>
      <c r="B23" s="26" t="s">
        <v>27</v>
      </c>
      <c r="C23" s="20"/>
      <c r="D23" s="20"/>
      <c r="E23" s="20"/>
      <c r="F23" s="20"/>
      <c r="G23" s="13"/>
      <c r="H23" s="20">
        <v>7.7</v>
      </c>
      <c r="I23" s="20">
        <v>10</v>
      </c>
      <c r="J23" s="20">
        <v>7.7</v>
      </c>
      <c r="K23" s="20">
        <v>10</v>
      </c>
      <c r="L23" s="23">
        <v>0.5</v>
      </c>
      <c r="M23" s="29">
        <v>96</v>
      </c>
      <c r="N23" s="30">
        <v>120</v>
      </c>
      <c r="O23" s="29">
        <v>96</v>
      </c>
      <c r="P23" s="30">
        <v>120</v>
      </c>
      <c r="Q23" s="14">
        <v>10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7"/>
      <c r="AD23" s="14"/>
      <c r="AE23" s="27"/>
      <c r="AF23" s="29"/>
      <c r="AG23" s="14"/>
      <c r="AH23" s="27"/>
      <c r="AI23" s="14"/>
      <c r="AJ23" s="27"/>
      <c r="AK23" s="29"/>
      <c r="AL23" s="14"/>
      <c r="AM23" s="27"/>
      <c r="AN23" s="14"/>
      <c r="AO23" s="27"/>
      <c r="AP23" s="29"/>
      <c r="AQ23" s="30"/>
      <c r="AR23" s="30"/>
      <c r="AS23" s="30"/>
      <c r="AT23" s="30"/>
      <c r="AU23" s="30"/>
      <c r="AV23" s="62">
        <v>59600</v>
      </c>
      <c r="AW23" s="30">
        <v>3</v>
      </c>
      <c r="AX23" s="62">
        <v>59600</v>
      </c>
      <c r="AY23" s="30">
        <v>3</v>
      </c>
      <c r="AZ23" s="14">
        <v>4</v>
      </c>
      <c r="BA23" s="64">
        <v>41210</v>
      </c>
      <c r="BB23" s="27">
        <v>1</v>
      </c>
      <c r="BC23" s="64">
        <v>41210</v>
      </c>
      <c r="BD23" s="27">
        <v>1</v>
      </c>
      <c r="BE23" s="29">
        <v>2</v>
      </c>
      <c r="BF23" s="62">
        <v>23.12</v>
      </c>
      <c r="BG23" s="30"/>
      <c r="BH23" s="29">
        <v>8185</v>
      </c>
      <c r="BI23" s="30"/>
      <c r="BJ23" s="14">
        <v>1.2</v>
      </c>
      <c r="BK23" s="29"/>
      <c r="BL23" s="29"/>
      <c r="BM23" s="29"/>
      <c r="BN23" s="29"/>
      <c r="BO23" s="14"/>
      <c r="BP23" s="65">
        <f t="shared" si="0"/>
        <v>109091</v>
      </c>
      <c r="BQ23" s="38"/>
      <c r="BR23" s="38"/>
      <c r="BS23" s="38"/>
      <c r="BT23" s="38"/>
      <c r="BU23" s="38"/>
    </row>
    <row r="24" spans="1:73" ht="12.75" hidden="1" x14ac:dyDescent="0.2">
      <c r="A24" s="17">
        <v>17</v>
      </c>
      <c r="B24" s="26" t="s">
        <v>28</v>
      </c>
      <c r="C24" s="20">
        <v>10.78</v>
      </c>
      <c r="D24" s="20">
        <v>14</v>
      </c>
      <c r="E24" s="20">
        <v>10.78</v>
      </c>
      <c r="F24" s="20">
        <v>14</v>
      </c>
      <c r="G24" s="13">
        <v>0.8</v>
      </c>
      <c r="H24" s="20">
        <v>7.7</v>
      </c>
      <c r="I24" s="20">
        <v>10</v>
      </c>
      <c r="J24" s="20">
        <v>7.7</v>
      </c>
      <c r="K24" s="20">
        <v>10</v>
      </c>
      <c r="L24" s="23">
        <v>0.5</v>
      </c>
      <c r="M24" s="29"/>
      <c r="N24" s="30"/>
      <c r="O24" s="29"/>
      <c r="P24" s="30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14"/>
      <c r="AC24" s="27"/>
      <c r="AD24" s="14"/>
      <c r="AE24" s="27"/>
      <c r="AF24" s="29"/>
      <c r="AG24" s="14"/>
      <c r="AH24" s="27"/>
      <c r="AI24" s="14"/>
      <c r="AJ24" s="27"/>
      <c r="AK24" s="29"/>
      <c r="AL24" s="14"/>
      <c r="AM24" s="27"/>
      <c r="AN24" s="14"/>
      <c r="AO24" s="27"/>
      <c r="AP24" s="29"/>
      <c r="AQ24" s="30">
        <v>17.03</v>
      </c>
      <c r="AR24" s="30">
        <v>1</v>
      </c>
      <c r="AS24" s="30">
        <v>17.03</v>
      </c>
      <c r="AT24" s="30">
        <v>1</v>
      </c>
      <c r="AU24" s="30">
        <v>1.5</v>
      </c>
      <c r="AV24" s="62">
        <v>30600</v>
      </c>
      <c r="AW24" s="30">
        <v>2</v>
      </c>
      <c r="AX24" s="62">
        <v>30600</v>
      </c>
      <c r="AY24" s="30">
        <v>2</v>
      </c>
      <c r="AZ24" s="14">
        <v>3</v>
      </c>
      <c r="BA24" s="63">
        <v>34160</v>
      </c>
      <c r="BB24" s="27">
        <v>1</v>
      </c>
      <c r="BC24" s="63">
        <v>34160</v>
      </c>
      <c r="BD24" s="27">
        <v>1</v>
      </c>
      <c r="BE24" s="30">
        <v>1.5</v>
      </c>
      <c r="BF24" s="62">
        <v>23.12</v>
      </c>
      <c r="BG24" s="30"/>
      <c r="BH24" s="29">
        <v>7937</v>
      </c>
      <c r="BI24" s="30"/>
      <c r="BJ24" s="14">
        <v>1.1000000000000001</v>
      </c>
      <c r="BK24" s="29"/>
      <c r="BL24" s="29"/>
      <c r="BM24" s="29"/>
      <c r="BN24" s="29"/>
      <c r="BO24" s="14"/>
      <c r="BP24" s="65">
        <f t="shared" si="0"/>
        <v>72724.81</v>
      </c>
      <c r="BQ24" s="38"/>
      <c r="BR24" s="38"/>
      <c r="BS24" s="38"/>
      <c r="BT24" s="38"/>
      <c r="BU24" s="38"/>
    </row>
    <row r="25" spans="1:73" ht="12.75" hidden="1" x14ac:dyDescent="0.2">
      <c r="A25" s="17">
        <v>18</v>
      </c>
      <c r="B25" s="26" t="s">
        <v>29</v>
      </c>
      <c r="C25" s="20"/>
      <c r="D25" s="20"/>
      <c r="E25" s="20"/>
      <c r="F25" s="20"/>
      <c r="G25" s="13"/>
      <c r="H25" s="20">
        <v>7.7</v>
      </c>
      <c r="I25" s="20">
        <v>10</v>
      </c>
      <c r="J25" s="20">
        <v>7.7</v>
      </c>
      <c r="K25" s="20">
        <v>10</v>
      </c>
      <c r="L25" s="23">
        <v>0.5</v>
      </c>
      <c r="M25" s="29">
        <v>56</v>
      </c>
      <c r="N25" s="30">
        <v>70</v>
      </c>
      <c r="O25" s="29">
        <v>56</v>
      </c>
      <c r="P25" s="30">
        <v>70</v>
      </c>
      <c r="Q25" s="14">
        <v>5.2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27"/>
      <c r="AD25" s="14"/>
      <c r="AE25" s="27"/>
      <c r="AF25" s="14"/>
      <c r="AG25" s="14"/>
      <c r="AH25" s="27"/>
      <c r="AI25" s="14"/>
      <c r="AJ25" s="27"/>
      <c r="AK25" s="14"/>
      <c r="AL25" s="14"/>
      <c r="AM25" s="27"/>
      <c r="AN25" s="14"/>
      <c r="AO25" s="27"/>
      <c r="AP25" s="14"/>
      <c r="AQ25" s="30"/>
      <c r="AR25" s="30"/>
      <c r="AS25" s="30"/>
      <c r="AT25" s="30"/>
      <c r="AU25" s="30"/>
      <c r="AV25" s="29"/>
      <c r="AW25" s="30"/>
      <c r="AX25" s="29"/>
      <c r="AY25" s="30"/>
      <c r="AZ25" s="14"/>
      <c r="BA25" s="64">
        <v>41210</v>
      </c>
      <c r="BB25" s="27">
        <v>1</v>
      </c>
      <c r="BC25" s="64">
        <v>41210</v>
      </c>
      <c r="BD25" s="27">
        <v>1</v>
      </c>
      <c r="BE25" s="29">
        <v>2.5</v>
      </c>
      <c r="BF25" s="62">
        <v>23.12</v>
      </c>
      <c r="BG25" s="30"/>
      <c r="BH25" s="29">
        <v>8303</v>
      </c>
      <c r="BI25" s="30"/>
      <c r="BJ25" s="14">
        <v>1.2</v>
      </c>
      <c r="BK25" s="29"/>
      <c r="BL25" s="29"/>
      <c r="BM25" s="29"/>
      <c r="BN25" s="29"/>
      <c r="BO25" s="14"/>
      <c r="BP25" s="65">
        <f t="shared" si="0"/>
        <v>49569</v>
      </c>
      <c r="BQ25" s="38"/>
      <c r="BR25" s="38"/>
      <c r="BS25" s="38"/>
      <c r="BT25" s="38"/>
      <c r="BU25" s="38"/>
    </row>
    <row r="26" spans="1:73" ht="12.75" hidden="1" x14ac:dyDescent="0.2">
      <c r="A26" s="17">
        <v>19</v>
      </c>
      <c r="B26" s="26" t="s">
        <v>30</v>
      </c>
      <c r="C26" s="20">
        <v>26.95</v>
      </c>
      <c r="D26" s="20">
        <v>35</v>
      </c>
      <c r="E26" s="20">
        <v>26.95</v>
      </c>
      <c r="F26" s="20">
        <v>35</v>
      </c>
      <c r="G26" s="13">
        <v>1.2</v>
      </c>
      <c r="H26" s="20">
        <v>7.7</v>
      </c>
      <c r="I26" s="20">
        <v>10</v>
      </c>
      <c r="J26" s="20">
        <v>7.7</v>
      </c>
      <c r="K26" s="20">
        <v>10</v>
      </c>
      <c r="L26" s="23">
        <v>0.5</v>
      </c>
      <c r="M26" s="29"/>
      <c r="N26" s="30"/>
      <c r="O26" s="29"/>
      <c r="P26" s="30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7"/>
      <c r="AD26" s="14"/>
      <c r="AE26" s="27"/>
      <c r="AF26" s="14"/>
      <c r="AG26" s="14"/>
      <c r="AH26" s="27"/>
      <c r="AI26" s="14"/>
      <c r="AJ26" s="27"/>
      <c r="AK26" s="14"/>
      <c r="AL26" s="14"/>
      <c r="AM26" s="27"/>
      <c r="AN26" s="14"/>
      <c r="AO26" s="27"/>
      <c r="AP26" s="14"/>
      <c r="AQ26" s="30">
        <v>32.619999999999997</v>
      </c>
      <c r="AR26" s="30">
        <v>2</v>
      </c>
      <c r="AS26" s="30">
        <v>32.619999999999997</v>
      </c>
      <c r="AT26" s="30">
        <v>2</v>
      </c>
      <c r="AU26" s="30">
        <v>3.4</v>
      </c>
      <c r="AV26" s="29">
        <v>29000</v>
      </c>
      <c r="AW26" s="30">
        <v>1</v>
      </c>
      <c r="AX26" s="29">
        <v>29000</v>
      </c>
      <c r="AY26" s="30">
        <v>1</v>
      </c>
      <c r="AZ26" s="14">
        <v>1.5</v>
      </c>
      <c r="BA26" s="64"/>
      <c r="BB26" s="30"/>
      <c r="BC26" s="64"/>
      <c r="BD26" s="30"/>
      <c r="BE26" s="29"/>
      <c r="BF26" s="62">
        <v>16.57</v>
      </c>
      <c r="BG26" s="30"/>
      <c r="BH26" s="29">
        <v>5884</v>
      </c>
      <c r="BI26" s="30"/>
      <c r="BJ26" s="14">
        <v>1.1000000000000001</v>
      </c>
      <c r="BK26" s="29"/>
      <c r="BL26" s="29"/>
      <c r="BM26" s="29"/>
      <c r="BN26" s="29"/>
      <c r="BO26" s="14"/>
      <c r="BP26" s="65">
        <f t="shared" si="0"/>
        <v>34943.57</v>
      </c>
      <c r="BQ26" s="38"/>
      <c r="BR26" s="38"/>
      <c r="BS26" s="38"/>
      <c r="BT26" s="38"/>
      <c r="BU26" s="38"/>
    </row>
    <row r="27" spans="1:73" ht="12.75" hidden="1" x14ac:dyDescent="0.2">
      <c r="A27" s="17">
        <v>20</v>
      </c>
      <c r="B27" s="26" t="s">
        <v>31</v>
      </c>
      <c r="C27" s="14"/>
      <c r="D27" s="13"/>
      <c r="E27" s="14"/>
      <c r="F27" s="13"/>
      <c r="G27" s="39"/>
      <c r="H27" s="20">
        <v>7.7</v>
      </c>
      <c r="I27" s="20">
        <v>10</v>
      </c>
      <c r="J27" s="20">
        <v>7.7</v>
      </c>
      <c r="K27" s="20">
        <v>10</v>
      </c>
      <c r="L27" s="23">
        <v>0.5</v>
      </c>
      <c r="M27" s="29">
        <v>28</v>
      </c>
      <c r="N27" s="30">
        <v>35</v>
      </c>
      <c r="O27" s="29">
        <v>28</v>
      </c>
      <c r="P27" s="30">
        <v>35</v>
      </c>
      <c r="Q27" s="29">
        <v>3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4"/>
      <c r="AC27" s="27"/>
      <c r="AD27" s="14"/>
      <c r="AE27" s="27"/>
      <c r="AF27" s="14"/>
      <c r="AG27" s="14"/>
      <c r="AH27" s="27"/>
      <c r="AI27" s="14"/>
      <c r="AJ27" s="27"/>
      <c r="AK27" s="14"/>
      <c r="AL27" s="14"/>
      <c r="AM27" s="27"/>
      <c r="AN27" s="14"/>
      <c r="AO27" s="27"/>
      <c r="AP27" s="14"/>
      <c r="AQ27" s="30"/>
      <c r="AR27" s="30"/>
      <c r="AS27" s="30"/>
      <c r="AT27" s="30"/>
      <c r="AU27" s="30"/>
      <c r="AV27" s="29">
        <v>13000</v>
      </c>
      <c r="AW27" s="30">
        <v>1</v>
      </c>
      <c r="AX27" s="29">
        <v>13000</v>
      </c>
      <c r="AY27" s="30">
        <v>1</v>
      </c>
      <c r="AZ27" s="14">
        <v>1.5</v>
      </c>
      <c r="BA27" s="64"/>
      <c r="BB27" s="30"/>
      <c r="BC27" s="64"/>
      <c r="BD27" s="30"/>
      <c r="BE27" s="29"/>
      <c r="BF27" s="62">
        <v>23.12</v>
      </c>
      <c r="BG27" s="30"/>
      <c r="BH27" s="29">
        <v>7642</v>
      </c>
      <c r="BI27" s="30"/>
      <c r="BJ27" s="14">
        <v>1.1000000000000001</v>
      </c>
      <c r="BK27" s="29"/>
      <c r="BL27" s="29"/>
      <c r="BM27" s="29"/>
      <c r="BN27" s="29"/>
      <c r="BO27" s="14"/>
      <c r="BP27" s="65">
        <f t="shared" si="0"/>
        <v>20670</v>
      </c>
      <c r="BQ27" s="38"/>
      <c r="BR27" s="38"/>
      <c r="BS27" s="38"/>
      <c r="BT27" s="38"/>
      <c r="BU27" s="38"/>
    </row>
    <row r="28" spans="1:73" ht="13.5" hidden="1" customHeight="1" x14ac:dyDescent="0.2">
      <c r="A28" s="17">
        <v>21</v>
      </c>
      <c r="B28" s="25" t="s">
        <v>32</v>
      </c>
      <c r="C28" s="15"/>
      <c r="D28" s="15"/>
      <c r="E28" s="15"/>
      <c r="F28" s="15"/>
      <c r="G28" s="13"/>
      <c r="H28" s="20">
        <v>7.7</v>
      </c>
      <c r="I28" s="20">
        <v>10</v>
      </c>
      <c r="J28" s="20">
        <v>7.7</v>
      </c>
      <c r="K28" s="20">
        <v>10</v>
      </c>
      <c r="L28" s="23">
        <v>0.5</v>
      </c>
      <c r="M28" s="29"/>
      <c r="N28" s="30"/>
      <c r="O28" s="29"/>
      <c r="P28" s="30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4"/>
      <c r="AC28" s="27"/>
      <c r="AD28" s="14"/>
      <c r="AE28" s="27"/>
      <c r="AF28" s="29"/>
      <c r="AG28" s="14"/>
      <c r="AH28" s="27"/>
      <c r="AI28" s="14"/>
      <c r="AJ28" s="27"/>
      <c r="AK28" s="29"/>
      <c r="AL28" s="14"/>
      <c r="AM28" s="27"/>
      <c r="AN28" s="14"/>
      <c r="AO28" s="27"/>
      <c r="AP28" s="29"/>
      <c r="AQ28" s="30"/>
      <c r="AR28" s="30"/>
      <c r="AS28" s="30"/>
      <c r="AT28" s="30"/>
      <c r="AU28" s="30"/>
      <c r="AV28" s="29">
        <v>73900</v>
      </c>
      <c r="AW28" s="30">
        <v>5</v>
      </c>
      <c r="AX28" s="29">
        <v>73900</v>
      </c>
      <c r="AY28" s="30">
        <v>5</v>
      </c>
      <c r="AZ28" s="14">
        <v>6</v>
      </c>
      <c r="BA28" s="64"/>
      <c r="BB28" s="30"/>
      <c r="BC28" s="64"/>
      <c r="BD28" s="30"/>
      <c r="BE28" s="29"/>
      <c r="BF28" s="62">
        <v>16.57</v>
      </c>
      <c r="BG28" s="30"/>
      <c r="BH28" s="29">
        <v>5884</v>
      </c>
      <c r="BI28" s="30"/>
      <c r="BJ28" s="14">
        <v>1.1000000000000001</v>
      </c>
      <c r="BK28" s="29">
        <v>4.8</v>
      </c>
      <c r="BL28" s="29">
        <v>12</v>
      </c>
      <c r="BM28" s="29">
        <v>4.8</v>
      </c>
      <c r="BN28" s="29">
        <v>12</v>
      </c>
      <c r="BO28" s="14">
        <v>0.3</v>
      </c>
      <c r="BP28" s="65">
        <f t="shared" si="0"/>
        <v>79788.800000000003</v>
      </c>
      <c r="BQ28" s="38"/>
      <c r="BR28" s="38"/>
      <c r="BS28" s="38"/>
      <c r="BT28" s="38"/>
      <c r="BU28" s="38"/>
    </row>
    <row r="29" spans="1:73" ht="12.75" hidden="1" x14ac:dyDescent="0.2">
      <c r="A29" s="17">
        <v>22</v>
      </c>
      <c r="B29" s="25" t="s">
        <v>33</v>
      </c>
      <c r="C29" s="13"/>
      <c r="D29" s="13"/>
      <c r="E29" s="13"/>
      <c r="F29" s="13"/>
      <c r="G29" s="39"/>
      <c r="H29" s="20">
        <v>7.7</v>
      </c>
      <c r="I29" s="20">
        <v>10</v>
      </c>
      <c r="J29" s="20">
        <v>7.7</v>
      </c>
      <c r="K29" s="20">
        <v>10</v>
      </c>
      <c r="L29" s="23">
        <v>0.5</v>
      </c>
      <c r="M29" s="29"/>
      <c r="N29" s="30"/>
      <c r="O29" s="29"/>
      <c r="P29" s="30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7"/>
      <c r="AD29" s="14"/>
      <c r="AE29" s="27"/>
      <c r="AF29" s="29"/>
      <c r="AG29" s="14"/>
      <c r="AH29" s="27"/>
      <c r="AI29" s="14"/>
      <c r="AJ29" s="27"/>
      <c r="AK29" s="29"/>
      <c r="AL29" s="14"/>
      <c r="AM29" s="27"/>
      <c r="AN29" s="14"/>
      <c r="AO29" s="27"/>
      <c r="AP29" s="29"/>
      <c r="AQ29" s="29"/>
      <c r="AR29" s="30"/>
      <c r="AS29" s="29"/>
      <c r="AT29" s="30"/>
      <c r="AU29" s="30"/>
      <c r="AV29" s="62">
        <v>73900</v>
      </c>
      <c r="AW29" s="30">
        <v>5</v>
      </c>
      <c r="AX29" s="62">
        <v>73900</v>
      </c>
      <c r="AY29" s="30">
        <v>5</v>
      </c>
      <c r="AZ29" s="14">
        <v>6</v>
      </c>
      <c r="BA29" s="63">
        <v>35550</v>
      </c>
      <c r="BB29" s="27">
        <v>1</v>
      </c>
      <c r="BC29" s="63">
        <v>35550</v>
      </c>
      <c r="BD29" s="27">
        <v>1</v>
      </c>
      <c r="BE29" s="30">
        <v>1.6</v>
      </c>
      <c r="BF29" s="62">
        <v>16.57</v>
      </c>
      <c r="BG29" s="30"/>
      <c r="BH29" s="29">
        <v>5884</v>
      </c>
      <c r="BI29" s="30"/>
      <c r="BJ29" s="14">
        <v>1.1000000000000001</v>
      </c>
      <c r="BK29" s="29"/>
      <c r="BL29" s="29"/>
      <c r="BM29" s="29"/>
      <c r="BN29" s="29"/>
      <c r="BO29" s="14"/>
      <c r="BP29" s="65">
        <f t="shared" si="0"/>
        <v>115334</v>
      </c>
      <c r="BQ29" s="38"/>
      <c r="BR29" s="38"/>
      <c r="BS29" s="38"/>
      <c r="BT29" s="38"/>
      <c r="BU29" s="38"/>
    </row>
    <row r="30" spans="1:73" ht="15.75" hidden="1" x14ac:dyDescent="0.2">
      <c r="A30" s="17">
        <v>23</v>
      </c>
      <c r="B30" s="25" t="s">
        <v>34</v>
      </c>
      <c r="C30" s="15"/>
      <c r="D30" s="15"/>
      <c r="E30" s="15"/>
      <c r="F30" s="15"/>
      <c r="G30" s="13"/>
      <c r="H30" s="20">
        <v>7.7</v>
      </c>
      <c r="I30" s="20">
        <v>10</v>
      </c>
      <c r="J30" s="20">
        <v>7.7</v>
      </c>
      <c r="K30" s="20">
        <v>10</v>
      </c>
      <c r="L30" s="23">
        <v>0.5</v>
      </c>
      <c r="M30" s="29"/>
      <c r="N30" s="30"/>
      <c r="O30" s="29"/>
      <c r="P30" s="30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4"/>
      <c r="AC30" s="27"/>
      <c r="AD30" s="14"/>
      <c r="AE30" s="27"/>
      <c r="AF30" s="14"/>
      <c r="AG30" s="14"/>
      <c r="AH30" s="27"/>
      <c r="AI30" s="14"/>
      <c r="AJ30" s="27"/>
      <c r="AK30" s="14"/>
      <c r="AL30" s="14"/>
      <c r="AM30" s="27"/>
      <c r="AN30" s="14"/>
      <c r="AO30" s="27"/>
      <c r="AP30" s="14"/>
      <c r="AQ30" s="29"/>
      <c r="AR30" s="30"/>
      <c r="AS30" s="29"/>
      <c r="AT30" s="30"/>
      <c r="AU30" s="30"/>
      <c r="AV30" s="62">
        <v>42600</v>
      </c>
      <c r="AW30" s="30">
        <v>2</v>
      </c>
      <c r="AX30" s="62">
        <v>42600</v>
      </c>
      <c r="AY30" s="30">
        <v>2</v>
      </c>
      <c r="AZ30" s="14">
        <v>3</v>
      </c>
      <c r="BA30" s="64"/>
      <c r="BB30" s="30"/>
      <c r="BC30" s="64"/>
      <c r="BD30" s="30"/>
      <c r="BE30" s="29"/>
      <c r="BF30" s="62">
        <v>23.12</v>
      </c>
      <c r="BG30" s="30"/>
      <c r="BH30" s="29">
        <v>5884</v>
      </c>
      <c r="BI30" s="30"/>
      <c r="BJ30" s="14">
        <v>1.1000000000000001</v>
      </c>
      <c r="BK30" s="29"/>
      <c r="BL30" s="29"/>
      <c r="BM30" s="29"/>
      <c r="BN30" s="29"/>
      <c r="BO30" s="14"/>
      <c r="BP30" s="65">
        <f t="shared" si="0"/>
        <v>48484</v>
      </c>
      <c r="BQ30" s="38"/>
      <c r="BR30" s="38"/>
      <c r="BS30" s="38"/>
      <c r="BT30" s="38"/>
      <c r="BU30" s="38"/>
    </row>
    <row r="31" spans="1:73" ht="15.75" hidden="1" x14ac:dyDescent="0.2">
      <c r="A31" s="17">
        <v>24</v>
      </c>
      <c r="B31" s="25" t="s">
        <v>35</v>
      </c>
      <c r="C31" s="15"/>
      <c r="D31" s="15"/>
      <c r="E31" s="15"/>
      <c r="F31" s="15"/>
      <c r="G31" s="13"/>
      <c r="H31" s="20">
        <v>7.7</v>
      </c>
      <c r="I31" s="20">
        <v>10</v>
      </c>
      <c r="J31" s="20">
        <v>7.7</v>
      </c>
      <c r="K31" s="20">
        <v>10</v>
      </c>
      <c r="L31" s="23">
        <v>0.5</v>
      </c>
      <c r="M31" s="29"/>
      <c r="N31" s="30"/>
      <c r="O31" s="29"/>
      <c r="P31" s="30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4"/>
      <c r="AC31" s="27"/>
      <c r="AD31" s="14"/>
      <c r="AE31" s="27"/>
      <c r="AF31" s="29"/>
      <c r="AG31" s="14"/>
      <c r="AH31" s="27"/>
      <c r="AI31" s="14"/>
      <c r="AJ31" s="27"/>
      <c r="AK31" s="29"/>
      <c r="AL31" s="14"/>
      <c r="AM31" s="27"/>
      <c r="AN31" s="14"/>
      <c r="AO31" s="27"/>
      <c r="AP31" s="29"/>
      <c r="AQ31" s="29"/>
      <c r="AR31" s="30"/>
      <c r="AS31" s="29"/>
      <c r="AT31" s="30"/>
      <c r="AU31" s="30"/>
      <c r="AV31" s="29"/>
      <c r="AW31" s="30"/>
      <c r="AX31" s="29"/>
      <c r="AY31" s="30"/>
      <c r="AZ31" s="14"/>
      <c r="BA31" s="63">
        <v>35550</v>
      </c>
      <c r="BB31" s="27">
        <v>1</v>
      </c>
      <c r="BC31" s="63">
        <v>35550</v>
      </c>
      <c r="BD31" s="27">
        <v>1</v>
      </c>
      <c r="BE31" s="30">
        <v>1.6</v>
      </c>
      <c r="BF31" s="62">
        <v>23.12</v>
      </c>
      <c r="BG31" s="30"/>
      <c r="BH31" s="29">
        <v>11241</v>
      </c>
      <c r="BI31" s="30"/>
      <c r="BJ31" s="14">
        <v>1.7</v>
      </c>
      <c r="BK31" s="29"/>
      <c r="BL31" s="29"/>
      <c r="BM31" s="29"/>
      <c r="BN31" s="29"/>
      <c r="BO31" s="14"/>
      <c r="BP31" s="65">
        <f t="shared" si="0"/>
        <v>46791</v>
      </c>
      <c r="BQ31" s="38"/>
      <c r="BR31" s="38"/>
      <c r="BS31" s="38"/>
      <c r="BT31" s="38"/>
      <c r="BU31" s="38"/>
    </row>
    <row r="32" spans="1:73" s="3" customFormat="1" ht="12.75" hidden="1" x14ac:dyDescent="0.2">
      <c r="A32" s="17">
        <v>25</v>
      </c>
      <c r="B32" s="25" t="s">
        <v>36</v>
      </c>
      <c r="C32" s="14"/>
      <c r="D32" s="13"/>
      <c r="E32" s="14"/>
      <c r="F32" s="13"/>
      <c r="G32" s="39"/>
      <c r="H32" s="20">
        <v>7.7</v>
      </c>
      <c r="I32" s="20">
        <v>10</v>
      </c>
      <c r="J32" s="20">
        <v>7.7</v>
      </c>
      <c r="K32" s="20">
        <v>10</v>
      </c>
      <c r="L32" s="23">
        <v>0.5</v>
      </c>
      <c r="M32" s="29"/>
      <c r="N32" s="30"/>
      <c r="O32" s="29"/>
      <c r="P32" s="30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>
        <v>15</v>
      </c>
      <c r="AC32" s="31">
        <v>1</v>
      </c>
      <c r="AD32" s="29">
        <v>15</v>
      </c>
      <c r="AE32" s="61" t="s">
        <v>67</v>
      </c>
      <c r="AF32" s="29">
        <v>0.8</v>
      </c>
      <c r="AG32" s="29">
        <v>15</v>
      </c>
      <c r="AH32" s="31">
        <v>1</v>
      </c>
      <c r="AI32" s="29">
        <v>15</v>
      </c>
      <c r="AJ32" s="61" t="s">
        <v>67</v>
      </c>
      <c r="AK32" s="29">
        <v>0.8</v>
      </c>
      <c r="AL32" s="29">
        <v>15</v>
      </c>
      <c r="AM32" s="31">
        <v>1</v>
      </c>
      <c r="AN32" s="29">
        <v>15</v>
      </c>
      <c r="AO32" s="61" t="s">
        <v>67</v>
      </c>
      <c r="AP32" s="29">
        <v>0.8</v>
      </c>
      <c r="AQ32" s="62">
        <v>16.260000000000002</v>
      </c>
      <c r="AR32" s="30">
        <v>1</v>
      </c>
      <c r="AS32" s="62">
        <v>16.260000000000002</v>
      </c>
      <c r="AT32" s="30">
        <v>1</v>
      </c>
      <c r="AU32" s="30">
        <v>1.6</v>
      </c>
      <c r="AV32" s="29">
        <v>13000</v>
      </c>
      <c r="AW32" s="30">
        <v>1</v>
      </c>
      <c r="AX32" s="29">
        <v>13000</v>
      </c>
      <c r="AY32" s="30">
        <v>1</v>
      </c>
      <c r="AZ32" s="14">
        <v>1.2</v>
      </c>
      <c r="BA32" s="63">
        <v>34160</v>
      </c>
      <c r="BB32" s="27">
        <v>1</v>
      </c>
      <c r="BC32" s="63">
        <v>34160</v>
      </c>
      <c r="BD32" s="27">
        <v>1</v>
      </c>
      <c r="BE32" s="30">
        <v>1.5</v>
      </c>
      <c r="BF32" s="62">
        <v>16.57</v>
      </c>
      <c r="BG32" s="30"/>
      <c r="BH32" s="29">
        <v>6120</v>
      </c>
      <c r="BI32" s="30"/>
      <c r="BJ32" s="14">
        <v>1.1000000000000001</v>
      </c>
      <c r="BK32" s="29"/>
      <c r="BL32" s="29"/>
      <c r="BM32" s="29"/>
      <c r="BN32" s="29"/>
      <c r="BO32" s="14"/>
      <c r="BP32" s="65">
        <f t="shared" si="0"/>
        <v>53311.26</v>
      </c>
      <c r="BQ32" s="40"/>
      <c r="BR32" s="40"/>
      <c r="BS32" s="40"/>
      <c r="BT32" s="40"/>
      <c r="BU32" s="40"/>
    </row>
    <row r="33" spans="1:73" s="3" customFormat="1" ht="12.75" hidden="1" x14ac:dyDescent="0.2">
      <c r="A33" s="17">
        <v>26</v>
      </c>
      <c r="B33" s="76" t="s">
        <v>37</v>
      </c>
      <c r="C33" s="14"/>
      <c r="D33" s="13"/>
      <c r="E33" s="14"/>
      <c r="F33" s="13"/>
      <c r="G33" s="39"/>
      <c r="H33" s="21">
        <v>15.4</v>
      </c>
      <c r="I33" s="20">
        <v>20</v>
      </c>
      <c r="J33" s="21">
        <v>15.4</v>
      </c>
      <c r="K33" s="20">
        <v>20</v>
      </c>
      <c r="L33" s="24">
        <v>0.7</v>
      </c>
      <c r="M33" s="30"/>
      <c r="N33" s="30"/>
      <c r="O33" s="30"/>
      <c r="P33" s="30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>
        <v>12</v>
      </c>
      <c r="AC33" s="31">
        <v>1</v>
      </c>
      <c r="AD33" s="29">
        <v>12</v>
      </c>
      <c r="AE33" s="31">
        <v>0.5</v>
      </c>
      <c r="AF33" s="14">
        <v>0.5</v>
      </c>
      <c r="AG33" s="29">
        <v>12</v>
      </c>
      <c r="AH33" s="31">
        <v>1</v>
      </c>
      <c r="AI33" s="29">
        <v>12</v>
      </c>
      <c r="AJ33" s="31">
        <v>0.5</v>
      </c>
      <c r="AK33" s="14">
        <v>0.5</v>
      </c>
      <c r="AL33" s="29">
        <v>12</v>
      </c>
      <c r="AM33" s="31">
        <v>1</v>
      </c>
      <c r="AN33" s="29">
        <v>12</v>
      </c>
      <c r="AO33" s="31">
        <v>0.5</v>
      </c>
      <c r="AP33" s="14">
        <v>0.5</v>
      </c>
      <c r="AQ33" s="29"/>
      <c r="AR33" s="30"/>
      <c r="AS33" s="29"/>
      <c r="AT33" s="30"/>
      <c r="AU33" s="30"/>
      <c r="AV33" s="29">
        <v>114900</v>
      </c>
      <c r="AW33" s="30">
        <v>6</v>
      </c>
      <c r="AX33" s="29">
        <v>114900</v>
      </c>
      <c r="AY33" s="30">
        <v>6</v>
      </c>
      <c r="AZ33" s="29">
        <v>12</v>
      </c>
      <c r="BA33" s="64">
        <v>36210</v>
      </c>
      <c r="BB33" s="27">
        <v>1</v>
      </c>
      <c r="BC33" s="64">
        <v>36210</v>
      </c>
      <c r="BD33" s="27">
        <v>1</v>
      </c>
      <c r="BE33" s="30">
        <v>1.8</v>
      </c>
      <c r="BF33" s="62"/>
      <c r="BG33" s="30"/>
      <c r="BH33" s="30"/>
      <c r="BI33" s="30"/>
      <c r="BJ33" s="29"/>
      <c r="BK33" s="29"/>
      <c r="BL33" s="29"/>
      <c r="BM33" s="29"/>
      <c r="BN33" s="29"/>
      <c r="BO33" s="14"/>
      <c r="BP33" s="65">
        <f t="shared" si="0"/>
        <v>151122</v>
      </c>
      <c r="BQ33" s="40"/>
      <c r="BR33" s="40"/>
      <c r="BS33" s="40"/>
      <c r="BT33" s="40"/>
      <c r="BU33" s="40"/>
    </row>
    <row r="34" spans="1:73" s="3" customFormat="1" ht="15.75" hidden="1" x14ac:dyDescent="0.2">
      <c r="A34" s="17">
        <v>27</v>
      </c>
      <c r="B34" s="76" t="s">
        <v>38</v>
      </c>
      <c r="C34" s="15"/>
      <c r="D34" s="15"/>
      <c r="E34" s="15"/>
      <c r="F34" s="15"/>
      <c r="G34" s="30"/>
      <c r="H34" s="20">
        <v>15.4</v>
      </c>
      <c r="I34" s="20">
        <v>20</v>
      </c>
      <c r="J34" s="20">
        <v>15.4</v>
      </c>
      <c r="K34" s="20">
        <v>20</v>
      </c>
      <c r="L34" s="17">
        <v>0.7</v>
      </c>
      <c r="M34" s="29"/>
      <c r="N34" s="30"/>
      <c r="O34" s="29"/>
      <c r="P34" s="30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9"/>
      <c r="AC34" s="31"/>
      <c r="AD34" s="41"/>
      <c r="AE34" s="41"/>
      <c r="AF34" s="29"/>
      <c r="AG34" s="29"/>
      <c r="AH34" s="31"/>
      <c r="AI34" s="41"/>
      <c r="AJ34" s="41"/>
      <c r="AK34" s="29"/>
      <c r="AL34" s="29"/>
      <c r="AM34" s="31"/>
      <c r="AN34" s="41"/>
      <c r="AO34" s="41"/>
      <c r="AP34" s="29"/>
      <c r="AQ34" s="30"/>
      <c r="AR34" s="30"/>
      <c r="AS34" s="30"/>
      <c r="AT34" s="30"/>
      <c r="AU34" s="30"/>
      <c r="AV34" s="29">
        <v>114900</v>
      </c>
      <c r="AW34" s="30">
        <v>6</v>
      </c>
      <c r="AX34" s="29">
        <v>114900</v>
      </c>
      <c r="AY34" s="30">
        <v>6</v>
      </c>
      <c r="AZ34" s="29">
        <v>12</v>
      </c>
      <c r="BA34" s="64">
        <v>44650</v>
      </c>
      <c r="BB34" s="27">
        <v>1</v>
      </c>
      <c r="BC34" s="64">
        <v>44650</v>
      </c>
      <c r="BD34" s="27">
        <v>1</v>
      </c>
      <c r="BE34" s="29">
        <v>2.8</v>
      </c>
      <c r="BF34" s="62"/>
      <c r="BG34" s="30"/>
      <c r="BH34" s="30"/>
      <c r="BI34" s="30"/>
      <c r="BJ34" s="29"/>
      <c r="BK34" s="29">
        <v>12</v>
      </c>
      <c r="BL34" s="29">
        <v>30</v>
      </c>
      <c r="BM34" s="29">
        <v>12</v>
      </c>
      <c r="BN34" s="29">
        <v>35</v>
      </c>
      <c r="BO34" s="14">
        <v>0.5</v>
      </c>
      <c r="BP34" s="65">
        <f t="shared" si="0"/>
        <v>159562</v>
      </c>
      <c r="BQ34" s="40"/>
      <c r="BR34" s="40"/>
      <c r="BS34" s="40"/>
      <c r="BT34" s="40"/>
      <c r="BU34" s="40"/>
    </row>
    <row r="35" spans="1:73" s="5" customFormat="1" hidden="1" x14ac:dyDescent="0.2">
      <c r="A35" s="127" t="s">
        <v>8</v>
      </c>
      <c r="B35" s="128"/>
      <c r="C35" s="66">
        <f t="shared" ref="C35:AZ35" si="1">SUM(C8:C34)</f>
        <v>164.01</v>
      </c>
      <c r="D35" s="66">
        <f t="shared" si="1"/>
        <v>213</v>
      </c>
      <c r="E35" s="66">
        <f t="shared" si="1"/>
        <v>164.01</v>
      </c>
      <c r="F35" s="66">
        <f t="shared" si="1"/>
        <v>213</v>
      </c>
      <c r="G35" s="66">
        <f t="shared" si="1"/>
        <v>8.1999999999999993</v>
      </c>
      <c r="H35" s="66">
        <f t="shared" si="1"/>
        <v>230.99999999999994</v>
      </c>
      <c r="I35" s="66">
        <f t="shared" si="1"/>
        <v>300</v>
      </c>
      <c r="J35" s="66">
        <f t="shared" si="1"/>
        <v>230.99999999999994</v>
      </c>
      <c r="K35" s="66">
        <f t="shared" si="1"/>
        <v>300</v>
      </c>
      <c r="L35" s="66">
        <f t="shared" si="1"/>
        <v>14.099999999999998</v>
      </c>
      <c r="M35" s="66">
        <f t="shared" si="1"/>
        <v>461.6</v>
      </c>
      <c r="N35" s="66">
        <f t="shared" si="1"/>
        <v>577</v>
      </c>
      <c r="O35" s="66">
        <f t="shared" si="1"/>
        <v>461.6</v>
      </c>
      <c r="P35" s="66">
        <f t="shared" si="1"/>
        <v>577</v>
      </c>
      <c r="Q35" s="66">
        <f t="shared" si="1"/>
        <v>46.2</v>
      </c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>
        <f t="shared" si="1"/>
        <v>57</v>
      </c>
      <c r="AC35" s="66">
        <f t="shared" si="1"/>
        <v>4</v>
      </c>
      <c r="AD35" s="66">
        <f t="shared" si="1"/>
        <v>57</v>
      </c>
      <c r="AE35" s="66">
        <f t="shared" si="1"/>
        <v>2.5</v>
      </c>
      <c r="AF35" s="66">
        <f t="shared" si="1"/>
        <v>2.9000000000000004</v>
      </c>
      <c r="AG35" s="66">
        <f t="shared" ref="AG35:AP35" si="2">SUM(AG8:AG34)</f>
        <v>57</v>
      </c>
      <c r="AH35" s="66">
        <f t="shared" si="2"/>
        <v>4</v>
      </c>
      <c r="AI35" s="66">
        <f t="shared" si="2"/>
        <v>57</v>
      </c>
      <c r="AJ35" s="66">
        <f t="shared" si="2"/>
        <v>2.5</v>
      </c>
      <c r="AK35" s="66">
        <f t="shared" si="2"/>
        <v>2.9000000000000004</v>
      </c>
      <c r="AL35" s="66">
        <f t="shared" si="2"/>
        <v>57</v>
      </c>
      <c r="AM35" s="66">
        <f t="shared" si="2"/>
        <v>4</v>
      </c>
      <c r="AN35" s="66">
        <f t="shared" si="2"/>
        <v>57</v>
      </c>
      <c r="AO35" s="66">
        <f t="shared" si="2"/>
        <v>2.5</v>
      </c>
      <c r="AP35" s="66">
        <f t="shared" si="2"/>
        <v>2.9000000000000004</v>
      </c>
      <c r="AQ35" s="66">
        <f t="shared" si="1"/>
        <v>192.48</v>
      </c>
      <c r="AR35" s="66">
        <f t="shared" si="1"/>
        <v>11</v>
      </c>
      <c r="AS35" s="66">
        <f t="shared" si="1"/>
        <v>192.48</v>
      </c>
      <c r="AT35" s="66">
        <f t="shared" si="1"/>
        <v>11</v>
      </c>
      <c r="AU35" s="66">
        <f t="shared" si="1"/>
        <v>18.600000000000001</v>
      </c>
      <c r="AV35" s="66">
        <f t="shared" si="1"/>
        <v>881700</v>
      </c>
      <c r="AW35" s="66">
        <f t="shared" si="1"/>
        <v>61</v>
      </c>
      <c r="AX35" s="66">
        <f t="shared" si="1"/>
        <v>881700</v>
      </c>
      <c r="AY35" s="66">
        <f t="shared" si="1"/>
        <v>61</v>
      </c>
      <c r="AZ35" s="66">
        <f t="shared" si="1"/>
        <v>88.2</v>
      </c>
      <c r="BA35" s="66">
        <f>SUM(BA8:BA34)</f>
        <v>779050</v>
      </c>
      <c r="BB35" s="66">
        <f t="shared" ref="BB35:BO35" si="3">SUM(BB8:BB34)</f>
        <v>21</v>
      </c>
      <c r="BC35" s="66">
        <f t="shared" si="3"/>
        <v>779050</v>
      </c>
      <c r="BD35" s="66">
        <f t="shared" si="3"/>
        <v>21</v>
      </c>
      <c r="BE35" s="66">
        <f t="shared" si="3"/>
        <v>38.999999999999993</v>
      </c>
      <c r="BF35" s="66">
        <f t="shared" si="3"/>
        <v>597.73000000000013</v>
      </c>
      <c r="BG35" s="66">
        <f t="shared" si="3"/>
        <v>0</v>
      </c>
      <c r="BH35" s="66">
        <f t="shared" si="3"/>
        <v>208524</v>
      </c>
      <c r="BI35" s="66">
        <f t="shared" si="3"/>
        <v>0</v>
      </c>
      <c r="BJ35" s="66">
        <f t="shared" si="3"/>
        <v>29.900000000000006</v>
      </c>
      <c r="BK35" s="66">
        <f t="shared" si="3"/>
        <v>20</v>
      </c>
      <c r="BL35" s="66">
        <f t="shared" si="3"/>
        <v>50</v>
      </c>
      <c r="BM35" s="66">
        <f t="shared" si="3"/>
        <v>20</v>
      </c>
      <c r="BN35" s="66">
        <f t="shared" si="3"/>
        <v>55</v>
      </c>
      <c r="BO35" s="66">
        <f t="shared" si="3"/>
        <v>1</v>
      </c>
      <c r="BP35" s="66">
        <f>SUM(BP8:BP34)</f>
        <v>1870169.09</v>
      </c>
      <c r="BQ35" s="38"/>
      <c r="BR35" s="38"/>
      <c r="BS35" s="38"/>
      <c r="BT35" s="38"/>
      <c r="BU35" s="38"/>
    </row>
    <row r="36" spans="1:73" s="5" customFormat="1" hidden="1" x14ac:dyDescent="0.2">
      <c r="A36" s="42"/>
      <c r="B36" s="42"/>
      <c r="C36" s="32"/>
      <c r="D36" s="33"/>
      <c r="E36" s="32"/>
      <c r="F36" s="33"/>
      <c r="G36" s="32"/>
      <c r="H36" s="32"/>
      <c r="I36" s="32"/>
      <c r="J36" s="32"/>
      <c r="K36" s="32"/>
      <c r="L36" s="32"/>
      <c r="M36" s="43"/>
      <c r="N36" s="44"/>
      <c r="O36" s="32"/>
      <c r="P36" s="33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2"/>
      <c r="AE36" s="34"/>
      <c r="AF36" s="32"/>
      <c r="AG36" s="32"/>
      <c r="AH36" s="33"/>
      <c r="AI36" s="32"/>
      <c r="AJ36" s="34"/>
      <c r="AK36" s="32"/>
      <c r="AL36" s="32"/>
      <c r="AM36" s="33"/>
      <c r="AN36" s="32"/>
      <c r="AO36" s="34"/>
      <c r="AP36" s="32"/>
      <c r="AQ36" s="32"/>
      <c r="AR36" s="33"/>
      <c r="AS36" s="32"/>
      <c r="AT36" s="33"/>
      <c r="AU36" s="35"/>
      <c r="AV36" s="32"/>
      <c r="AW36" s="34"/>
      <c r="AX36" s="32"/>
      <c r="AY36" s="34"/>
      <c r="AZ36" s="32"/>
      <c r="BA36" s="32"/>
      <c r="BB36" s="33"/>
      <c r="BC36" s="32"/>
      <c r="BD36" s="33"/>
      <c r="BE36" s="32"/>
      <c r="BF36" s="32"/>
      <c r="BG36" s="34"/>
      <c r="BH36" s="32"/>
      <c r="BI36" s="33"/>
      <c r="BJ36" s="32"/>
      <c r="BK36" s="32"/>
      <c r="BL36" s="32"/>
      <c r="BM36" s="32"/>
      <c r="BN36" s="32"/>
      <c r="BO36" s="32"/>
      <c r="BP36" s="32"/>
      <c r="BQ36" s="38"/>
      <c r="BR36" s="38"/>
      <c r="BS36" s="38"/>
      <c r="BT36" s="38"/>
      <c r="BU36" s="38"/>
    </row>
    <row r="37" spans="1:73" s="5" customFormat="1" hidden="1" x14ac:dyDescent="0.2">
      <c r="A37" s="42"/>
      <c r="B37" s="42"/>
      <c r="C37" s="32"/>
      <c r="D37" s="33"/>
      <c r="E37" s="32"/>
      <c r="F37" s="33"/>
      <c r="G37" s="32"/>
      <c r="H37" s="32"/>
      <c r="I37" s="32"/>
      <c r="J37" s="32"/>
      <c r="K37" s="32"/>
      <c r="L37" s="32"/>
      <c r="M37" s="43"/>
      <c r="N37" s="44"/>
      <c r="O37" s="32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2"/>
      <c r="AE37" s="34"/>
      <c r="AF37" s="32"/>
      <c r="AG37" s="32"/>
      <c r="AH37" s="33"/>
      <c r="AI37" s="32"/>
      <c r="AJ37" s="34"/>
      <c r="AK37" s="32"/>
      <c r="AL37" s="32"/>
      <c r="AM37" s="33"/>
      <c r="AN37" s="32"/>
      <c r="AO37" s="34"/>
      <c r="AP37" s="32"/>
      <c r="AQ37" s="32"/>
      <c r="AR37" s="33"/>
      <c r="AS37" s="32"/>
      <c r="AT37" s="33"/>
      <c r="AU37" s="35"/>
      <c r="AV37" s="32"/>
      <c r="AW37" s="34"/>
      <c r="AX37" s="32"/>
      <c r="AY37" s="34"/>
      <c r="AZ37" s="32"/>
      <c r="BA37" s="32"/>
      <c r="BB37" s="33"/>
      <c r="BC37" s="32"/>
      <c r="BD37" s="33"/>
      <c r="BE37" s="32"/>
      <c r="BF37" s="32"/>
      <c r="BG37" s="34"/>
      <c r="BH37" s="32"/>
      <c r="BI37" s="33"/>
      <c r="BJ37" s="32"/>
      <c r="BK37" s="32"/>
      <c r="BL37" s="32"/>
      <c r="BM37" s="32"/>
      <c r="BN37" s="32"/>
      <c r="BO37" s="32"/>
      <c r="BP37" s="32"/>
      <c r="BQ37" s="38"/>
      <c r="BR37" s="38"/>
      <c r="BS37" s="38"/>
      <c r="BT37" s="38"/>
      <c r="BU37" s="38"/>
    </row>
    <row r="38" spans="1:73" s="5" customFormat="1" ht="15.75" x14ac:dyDescent="0.25">
      <c r="A38" s="81"/>
      <c r="B38" s="81"/>
      <c r="C38" s="82"/>
      <c r="D38" s="83"/>
      <c r="E38" s="82"/>
      <c r="F38" s="83"/>
      <c r="G38" s="82"/>
      <c r="H38" s="82"/>
      <c r="I38" s="82"/>
      <c r="J38" s="82"/>
      <c r="K38" s="82"/>
      <c r="L38" s="82"/>
      <c r="M38" s="84"/>
      <c r="N38" s="85"/>
      <c r="O38" s="82"/>
      <c r="P38" s="83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82"/>
      <c r="AE38" s="86"/>
      <c r="AF38" s="82"/>
      <c r="AG38" s="82"/>
      <c r="AH38" s="83"/>
      <c r="AI38" s="82"/>
      <c r="AJ38" s="86"/>
      <c r="AK38" s="82"/>
      <c r="AL38" s="82"/>
      <c r="AM38" s="83"/>
      <c r="AN38" s="82"/>
      <c r="AO38" s="86"/>
      <c r="AP38" s="82"/>
      <c r="AQ38" s="82"/>
      <c r="AR38" s="83"/>
      <c r="AS38" s="82"/>
      <c r="AT38" s="83"/>
      <c r="AU38" s="87"/>
      <c r="AV38" s="82"/>
      <c r="AW38" s="86"/>
      <c r="AX38" s="82"/>
      <c r="AY38" s="86"/>
      <c r="AZ38" s="82"/>
      <c r="BA38" s="82"/>
      <c r="BB38" s="83"/>
      <c r="BC38" s="82"/>
      <c r="BD38" s="83"/>
      <c r="BE38" s="82"/>
      <c r="BF38" s="82"/>
      <c r="BG38" s="86"/>
      <c r="BH38" s="82"/>
      <c r="BI38" s="83" t="s">
        <v>12</v>
      </c>
      <c r="BJ38" s="82"/>
      <c r="BK38" s="82" t="s">
        <v>71</v>
      </c>
      <c r="BL38" s="82"/>
      <c r="BM38" s="82"/>
      <c r="BN38" s="82"/>
      <c r="BO38" s="82"/>
      <c r="BP38" s="82"/>
      <c r="BQ38" s="88"/>
      <c r="BR38" s="88"/>
      <c r="BS38" s="88"/>
      <c r="BT38" s="88"/>
      <c r="BU38" s="88"/>
    </row>
    <row r="39" spans="1:73" s="5" customFormat="1" ht="15.75" x14ac:dyDescent="0.25">
      <c r="A39" s="81"/>
      <c r="B39" s="81"/>
      <c r="C39" s="82"/>
      <c r="D39" s="83"/>
      <c r="E39" s="82"/>
      <c r="F39" s="83"/>
      <c r="G39" s="82"/>
      <c r="H39" s="82"/>
      <c r="I39" s="82"/>
      <c r="J39" s="82"/>
      <c r="K39" s="82"/>
      <c r="L39" s="82"/>
      <c r="M39" s="84"/>
      <c r="N39" s="85"/>
      <c r="O39" s="82"/>
      <c r="P39" s="83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82"/>
      <c r="AE39" s="86"/>
      <c r="AF39" s="82"/>
      <c r="AG39" s="82"/>
      <c r="AH39" s="83"/>
      <c r="AI39" s="82"/>
      <c r="AJ39" s="86"/>
      <c r="AK39" s="82"/>
      <c r="AL39" s="82"/>
      <c r="AM39" s="83"/>
      <c r="AN39" s="82"/>
      <c r="AO39" s="86"/>
      <c r="AP39" s="82"/>
      <c r="AQ39" s="82"/>
      <c r="AR39" s="83"/>
      <c r="AS39" s="82"/>
      <c r="AT39" s="83"/>
      <c r="AU39" s="87"/>
      <c r="AV39" s="82"/>
      <c r="AW39" s="86"/>
      <c r="AX39" s="82"/>
      <c r="AY39" s="86"/>
      <c r="AZ39" s="82"/>
      <c r="BA39" s="82"/>
      <c r="BB39" s="83"/>
      <c r="BC39" s="82"/>
      <c r="BD39" s="83"/>
      <c r="BE39" s="82"/>
      <c r="BF39" s="82"/>
      <c r="BG39" s="86"/>
      <c r="BH39" s="82"/>
      <c r="BI39" s="83" t="s">
        <v>70</v>
      </c>
      <c r="BJ39" s="82"/>
      <c r="BK39" s="82"/>
      <c r="BL39" s="82"/>
      <c r="BM39" s="82"/>
      <c r="BN39" s="82"/>
      <c r="BO39" s="82"/>
      <c r="BP39" s="82"/>
      <c r="BQ39" s="88"/>
      <c r="BR39" s="88"/>
      <c r="BS39" s="88"/>
      <c r="BT39" s="88"/>
      <c r="BU39" s="88"/>
    </row>
    <row r="40" spans="1:73" s="5" customFormat="1" ht="15.75" x14ac:dyDescent="0.25">
      <c r="A40" s="81"/>
      <c r="B40" s="81"/>
      <c r="C40" s="82"/>
      <c r="D40" s="83"/>
      <c r="E40" s="82"/>
      <c r="F40" s="83"/>
      <c r="G40" s="82"/>
      <c r="H40" s="82"/>
      <c r="I40" s="82"/>
      <c r="J40" s="82"/>
      <c r="K40" s="82"/>
      <c r="L40" s="82"/>
      <c r="M40" s="84"/>
      <c r="N40" s="85"/>
      <c r="O40" s="82"/>
      <c r="P40" s="83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82"/>
      <c r="AE40" s="86"/>
      <c r="AF40" s="82"/>
      <c r="AG40" s="82"/>
      <c r="AH40" s="83"/>
      <c r="AI40" s="82"/>
      <c r="AJ40" s="86"/>
      <c r="AK40" s="82"/>
      <c r="AL40" s="82"/>
      <c r="AM40" s="83"/>
      <c r="AN40" s="82"/>
      <c r="AO40" s="86"/>
      <c r="AP40" s="82"/>
      <c r="AQ40" s="82"/>
      <c r="AR40" s="83"/>
      <c r="AS40" s="82"/>
      <c r="AT40" s="83"/>
      <c r="AU40" s="87"/>
      <c r="AV40" s="82"/>
      <c r="AW40" s="86"/>
      <c r="AX40" s="82"/>
      <c r="AY40" s="86"/>
      <c r="AZ40" s="82"/>
      <c r="BA40" s="82"/>
      <c r="BB40" s="83"/>
      <c r="BC40" s="82"/>
      <c r="BD40" s="83"/>
      <c r="BE40" s="82"/>
      <c r="BF40" s="82"/>
      <c r="BG40" s="86"/>
      <c r="BH40" s="82"/>
      <c r="BI40" s="83" t="s">
        <v>72</v>
      </c>
      <c r="BJ40" s="82"/>
      <c r="BK40" s="82"/>
      <c r="BL40" s="82"/>
      <c r="BM40" s="82"/>
      <c r="BN40" s="82"/>
      <c r="BO40" s="82"/>
      <c r="BP40" s="82"/>
      <c r="BQ40" s="88"/>
      <c r="BR40" s="88"/>
      <c r="BS40" s="88"/>
      <c r="BT40" s="88"/>
      <c r="BU40" s="88"/>
    </row>
    <row r="41" spans="1:73" s="5" customFormat="1" ht="15.75" hidden="1" x14ac:dyDescent="0.25">
      <c r="A41" s="81"/>
      <c r="B41" s="81"/>
      <c r="C41" s="82"/>
      <c r="D41" s="83"/>
      <c r="E41" s="82"/>
      <c r="F41" s="83"/>
      <c r="G41" s="82"/>
      <c r="H41" s="82"/>
      <c r="I41" s="82"/>
      <c r="J41" s="82"/>
      <c r="K41" s="82"/>
      <c r="L41" s="82"/>
      <c r="M41" s="84"/>
      <c r="N41" s="85"/>
      <c r="O41" s="82"/>
      <c r="P41" s="83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82"/>
      <c r="AE41" s="86"/>
      <c r="AF41" s="82"/>
      <c r="AG41" s="82"/>
      <c r="AH41" s="83"/>
      <c r="AI41" s="82"/>
      <c r="AJ41" s="86"/>
      <c r="AK41" s="82"/>
      <c r="AL41" s="82"/>
      <c r="AM41" s="83"/>
      <c r="AN41" s="82"/>
      <c r="AO41" s="86"/>
      <c r="AP41" s="82"/>
      <c r="AQ41" s="82"/>
      <c r="AR41" s="83"/>
      <c r="AS41" s="82"/>
      <c r="AT41" s="83"/>
      <c r="AU41" s="87"/>
      <c r="AV41" s="82"/>
      <c r="AW41" s="86"/>
      <c r="AX41" s="82"/>
      <c r="AY41" s="86"/>
      <c r="AZ41" s="82"/>
      <c r="BA41" s="82"/>
      <c r="BB41" s="83"/>
      <c r="BC41" s="82"/>
      <c r="BD41" s="83"/>
      <c r="BE41" s="82"/>
      <c r="BF41" s="82"/>
      <c r="BG41" s="86"/>
      <c r="BH41" s="82"/>
      <c r="BI41" s="83"/>
      <c r="BJ41" s="82"/>
      <c r="BK41" s="82"/>
      <c r="BL41" s="82"/>
      <c r="BM41" s="82"/>
      <c r="BN41" s="82"/>
      <c r="BO41" s="82"/>
      <c r="BP41" s="82"/>
      <c r="BQ41" s="88"/>
      <c r="BR41" s="88"/>
      <c r="BS41" s="88"/>
      <c r="BT41" s="88"/>
      <c r="BU41" s="88"/>
    </row>
    <row r="42" spans="1:73" s="5" customFormat="1" ht="15.75" hidden="1" x14ac:dyDescent="0.25">
      <c r="A42" s="81"/>
      <c r="B42" s="81"/>
      <c r="C42" s="82"/>
      <c r="D42" s="83"/>
      <c r="E42" s="82"/>
      <c r="F42" s="83"/>
      <c r="G42" s="82"/>
      <c r="H42" s="82"/>
      <c r="I42" s="82"/>
      <c r="J42" s="82"/>
      <c r="K42" s="82"/>
      <c r="L42" s="82"/>
      <c r="M42" s="84"/>
      <c r="N42" s="85"/>
      <c r="O42" s="82"/>
      <c r="P42" s="83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82"/>
      <c r="AE42" s="86"/>
      <c r="AF42" s="82"/>
      <c r="AG42" s="82"/>
      <c r="AH42" s="83"/>
      <c r="AI42" s="82"/>
      <c r="AJ42" s="86"/>
      <c r="AK42" s="82"/>
      <c r="AL42" s="82"/>
      <c r="AM42" s="83"/>
      <c r="AN42" s="82"/>
      <c r="AO42" s="86"/>
      <c r="AP42" s="82"/>
      <c r="AQ42" s="82"/>
      <c r="AR42" s="83"/>
      <c r="AS42" s="82"/>
      <c r="AT42" s="83"/>
      <c r="AU42" s="87"/>
      <c r="AV42" s="82"/>
      <c r="AW42" s="86"/>
      <c r="AX42" s="82"/>
      <c r="AY42" s="86"/>
      <c r="AZ42" s="82"/>
      <c r="BA42" s="82"/>
      <c r="BB42" s="83"/>
      <c r="BC42" s="82"/>
      <c r="BD42" s="83"/>
      <c r="BE42" s="82"/>
      <c r="BF42" s="82"/>
      <c r="BG42" s="86"/>
      <c r="BH42" s="82"/>
      <c r="BI42" s="83"/>
      <c r="BJ42" s="82"/>
      <c r="BK42" s="82"/>
      <c r="BL42" s="82"/>
      <c r="BM42" s="82"/>
      <c r="BN42" s="82"/>
      <c r="BO42" s="82"/>
      <c r="BP42" s="82"/>
      <c r="BQ42" s="88"/>
      <c r="BR42" s="88"/>
      <c r="BS42" s="88"/>
      <c r="BT42" s="88"/>
      <c r="BU42" s="88"/>
    </row>
    <row r="43" spans="1:73" s="5" customFormat="1" ht="15.75" hidden="1" x14ac:dyDescent="0.25">
      <c r="A43" s="81"/>
      <c r="B43" s="81"/>
      <c r="C43" s="82"/>
      <c r="D43" s="83"/>
      <c r="E43" s="82"/>
      <c r="F43" s="83"/>
      <c r="G43" s="82"/>
      <c r="H43" s="82"/>
      <c r="I43" s="82"/>
      <c r="J43" s="82"/>
      <c r="K43" s="82"/>
      <c r="L43" s="82"/>
      <c r="M43" s="84"/>
      <c r="N43" s="85"/>
      <c r="O43" s="82"/>
      <c r="P43" s="83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82"/>
      <c r="AE43" s="86"/>
      <c r="AF43" s="82"/>
      <c r="AG43" s="82"/>
      <c r="AH43" s="83"/>
      <c r="AI43" s="82"/>
      <c r="AJ43" s="86"/>
      <c r="AK43" s="82"/>
      <c r="AL43" s="82"/>
      <c r="AM43" s="83"/>
      <c r="AN43" s="82"/>
      <c r="AO43" s="86"/>
      <c r="AP43" s="82"/>
      <c r="AQ43" s="82"/>
      <c r="AR43" s="83"/>
      <c r="AS43" s="82"/>
      <c r="AT43" s="83"/>
      <c r="AU43" s="87"/>
      <c r="AV43" s="82"/>
      <c r="AW43" s="86"/>
      <c r="AX43" s="82"/>
      <c r="AY43" s="86"/>
      <c r="AZ43" s="82"/>
      <c r="BA43" s="82"/>
      <c r="BB43" s="83"/>
      <c r="BC43" s="82"/>
      <c r="BD43" s="83"/>
      <c r="BE43" s="82"/>
      <c r="BF43" s="82"/>
      <c r="BG43" s="86"/>
      <c r="BH43" s="82"/>
      <c r="BI43" s="83"/>
      <c r="BJ43" s="82"/>
      <c r="BK43" s="82"/>
      <c r="BL43" s="82"/>
      <c r="BM43" s="82"/>
      <c r="BN43" s="82"/>
      <c r="BO43" s="82"/>
      <c r="BP43" s="82"/>
      <c r="BQ43" s="88"/>
      <c r="BR43" s="88"/>
      <c r="BS43" s="88"/>
      <c r="BT43" s="88"/>
      <c r="BU43" s="88"/>
    </row>
    <row r="44" spans="1:73" s="5" customFormat="1" ht="15.75" hidden="1" x14ac:dyDescent="0.25">
      <c r="A44" s="81"/>
      <c r="B44" s="81"/>
      <c r="C44" s="82"/>
      <c r="D44" s="83"/>
      <c r="E44" s="82"/>
      <c r="F44" s="83"/>
      <c r="G44" s="82"/>
      <c r="H44" s="82"/>
      <c r="I44" s="82"/>
      <c r="J44" s="82"/>
      <c r="K44" s="82"/>
      <c r="L44" s="82"/>
      <c r="M44" s="84"/>
      <c r="N44" s="85"/>
      <c r="O44" s="82"/>
      <c r="P44" s="83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82"/>
      <c r="AE44" s="86"/>
      <c r="AF44" s="82"/>
      <c r="AG44" s="82"/>
      <c r="AH44" s="83"/>
      <c r="AI44" s="82"/>
      <c r="AJ44" s="86"/>
      <c r="AK44" s="82"/>
      <c r="AL44" s="82"/>
      <c r="AM44" s="83"/>
      <c r="AN44" s="82"/>
      <c r="AO44" s="86"/>
      <c r="AP44" s="82"/>
      <c r="AQ44" s="82"/>
      <c r="AR44" s="83"/>
      <c r="AS44" s="82"/>
      <c r="AT44" s="83"/>
      <c r="AU44" s="87"/>
      <c r="AV44" s="82"/>
      <c r="AW44" s="86"/>
      <c r="AX44" s="82"/>
      <c r="AY44" s="86"/>
      <c r="AZ44" s="82"/>
      <c r="BA44" s="82"/>
      <c r="BB44" s="83"/>
      <c r="BC44" s="82"/>
      <c r="BD44" s="83"/>
      <c r="BE44" s="82"/>
      <c r="BF44" s="82"/>
      <c r="BG44" s="86"/>
      <c r="BH44" s="82"/>
      <c r="BI44" s="83"/>
      <c r="BJ44" s="82"/>
      <c r="BK44" s="82"/>
      <c r="BL44" s="82"/>
      <c r="BM44" s="82"/>
      <c r="BN44" s="82"/>
      <c r="BO44" s="82"/>
      <c r="BP44" s="82"/>
      <c r="BQ44" s="88"/>
      <c r="BR44" s="88"/>
      <c r="BS44" s="88"/>
      <c r="BT44" s="88"/>
      <c r="BU44" s="88"/>
    </row>
    <row r="45" spans="1:73" s="5" customFormat="1" ht="15.75" hidden="1" x14ac:dyDescent="0.25">
      <c r="A45" s="81"/>
      <c r="B45" s="81"/>
      <c r="C45" s="82"/>
      <c r="D45" s="83"/>
      <c r="E45" s="82"/>
      <c r="F45" s="83"/>
      <c r="G45" s="82"/>
      <c r="H45" s="82"/>
      <c r="I45" s="82"/>
      <c r="J45" s="82"/>
      <c r="K45" s="82"/>
      <c r="L45" s="82"/>
      <c r="M45" s="84"/>
      <c r="N45" s="85"/>
      <c r="O45" s="82"/>
      <c r="P45" s="83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82"/>
      <c r="AE45" s="86"/>
      <c r="AF45" s="82"/>
      <c r="AG45" s="82"/>
      <c r="AH45" s="83"/>
      <c r="AI45" s="82"/>
      <c r="AJ45" s="86"/>
      <c r="AK45" s="82"/>
      <c r="AL45" s="82"/>
      <c r="AM45" s="83"/>
      <c r="AN45" s="82"/>
      <c r="AO45" s="86"/>
      <c r="AP45" s="82"/>
      <c r="AQ45" s="82"/>
      <c r="AR45" s="83"/>
      <c r="AS45" s="82"/>
      <c r="AT45" s="83"/>
      <c r="AU45" s="87"/>
      <c r="AV45" s="82"/>
      <c r="AW45" s="86"/>
      <c r="AX45" s="82"/>
      <c r="AY45" s="86"/>
      <c r="AZ45" s="82"/>
      <c r="BA45" s="82"/>
      <c r="BB45" s="83"/>
      <c r="BC45" s="82"/>
      <c r="BD45" s="83"/>
      <c r="BE45" s="82"/>
      <c r="BF45" s="82"/>
      <c r="BG45" s="86"/>
      <c r="BH45" s="82"/>
      <c r="BI45" s="83"/>
      <c r="BJ45" s="82"/>
      <c r="BK45" s="82"/>
      <c r="BL45" s="82"/>
      <c r="BM45" s="82"/>
      <c r="BN45" s="82"/>
      <c r="BO45" s="82"/>
      <c r="BP45" s="82"/>
      <c r="BQ45" s="88"/>
      <c r="BR45" s="88"/>
      <c r="BS45" s="88"/>
      <c r="BT45" s="88"/>
      <c r="BU45" s="88"/>
    </row>
    <row r="46" spans="1:73" s="5" customFormat="1" ht="15.75" hidden="1" x14ac:dyDescent="0.25">
      <c r="A46" s="81"/>
      <c r="B46" s="81"/>
      <c r="C46" s="82"/>
      <c r="D46" s="83"/>
      <c r="E46" s="82"/>
      <c r="F46" s="83"/>
      <c r="G46" s="82"/>
      <c r="H46" s="82"/>
      <c r="I46" s="82"/>
      <c r="J46" s="82"/>
      <c r="K46" s="82"/>
      <c r="L46" s="82"/>
      <c r="M46" s="84"/>
      <c r="N46" s="85"/>
      <c r="O46" s="82"/>
      <c r="P46" s="83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3"/>
      <c r="AD46" s="82"/>
      <c r="AE46" s="86"/>
      <c r="AF46" s="82"/>
      <c r="AG46" s="82"/>
      <c r="AH46" s="83"/>
      <c r="AI46" s="82"/>
      <c r="AJ46" s="86"/>
      <c r="AK46" s="82"/>
      <c r="AL46" s="82"/>
      <c r="AM46" s="83"/>
      <c r="AN46" s="82"/>
      <c r="AO46" s="86"/>
      <c r="AP46" s="82"/>
      <c r="AQ46" s="82"/>
      <c r="AR46" s="83"/>
      <c r="AS46" s="82"/>
      <c r="AT46" s="83"/>
      <c r="AU46" s="87"/>
      <c r="AV46" s="82"/>
      <c r="AW46" s="86"/>
      <c r="AX46" s="82"/>
      <c r="AY46" s="86"/>
      <c r="AZ46" s="82"/>
      <c r="BA46" s="82"/>
      <c r="BB46" s="83"/>
      <c r="BC46" s="82"/>
      <c r="BD46" s="83"/>
      <c r="BE46" s="82"/>
      <c r="BF46" s="82"/>
      <c r="BG46" s="86"/>
      <c r="BH46" s="82"/>
      <c r="BI46" s="83"/>
      <c r="BJ46" s="82"/>
      <c r="BK46" s="82"/>
      <c r="BL46" s="82"/>
      <c r="BM46" s="82"/>
      <c r="BN46" s="82"/>
      <c r="BO46" s="82"/>
      <c r="BP46" s="82"/>
      <c r="BQ46" s="88"/>
      <c r="BR46" s="88"/>
      <c r="BS46" s="88"/>
      <c r="BT46" s="88"/>
      <c r="BU46" s="88"/>
    </row>
    <row r="47" spans="1:73" s="5" customFormat="1" ht="15.75" hidden="1" x14ac:dyDescent="0.25">
      <c r="A47" s="81"/>
      <c r="B47" s="81"/>
      <c r="C47" s="82"/>
      <c r="D47" s="83"/>
      <c r="E47" s="82"/>
      <c r="F47" s="83"/>
      <c r="G47" s="82"/>
      <c r="H47" s="82"/>
      <c r="I47" s="82"/>
      <c r="J47" s="82"/>
      <c r="K47" s="82"/>
      <c r="L47" s="82"/>
      <c r="M47" s="84"/>
      <c r="N47" s="85"/>
      <c r="O47" s="82"/>
      <c r="P47" s="83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2"/>
      <c r="AE47" s="86"/>
      <c r="AF47" s="82"/>
      <c r="AG47" s="82"/>
      <c r="AH47" s="83"/>
      <c r="AI47" s="82"/>
      <c r="AJ47" s="86"/>
      <c r="AK47" s="82"/>
      <c r="AL47" s="82"/>
      <c r="AM47" s="83"/>
      <c r="AN47" s="82"/>
      <c r="AO47" s="86"/>
      <c r="AP47" s="82"/>
      <c r="AQ47" s="82"/>
      <c r="AR47" s="83"/>
      <c r="AS47" s="82"/>
      <c r="AT47" s="83"/>
      <c r="AU47" s="87"/>
      <c r="AV47" s="82"/>
      <c r="AW47" s="86"/>
      <c r="AX47" s="82"/>
      <c r="AY47" s="86"/>
      <c r="AZ47" s="82"/>
      <c r="BA47" s="82"/>
      <c r="BB47" s="83"/>
      <c r="BC47" s="82"/>
      <c r="BD47" s="83"/>
      <c r="BE47" s="82"/>
      <c r="BF47" s="82"/>
      <c r="BG47" s="86"/>
      <c r="BH47" s="82"/>
      <c r="BI47" s="83"/>
      <c r="BJ47" s="82"/>
      <c r="BK47" s="82"/>
      <c r="BL47" s="82"/>
      <c r="BM47" s="82"/>
      <c r="BN47" s="82"/>
      <c r="BO47" s="82"/>
      <c r="BP47" s="82"/>
      <c r="BQ47" s="88"/>
      <c r="BR47" s="88"/>
      <c r="BS47" s="88"/>
      <c r="BT47" s="88"/>
      <c r="BU47" s="88"/>
    </row>
    <row r="48" spans="1:73" s="5" customFormat="1" ht="15.75" hidden="1" x14ac:dyDescent="0.25">
      <c r="A48" s="81"/>
      <c r="B48" s="81"/>
      <c r="C48" s="82"/>
      <c r="D48" s="83"/>
      <c r="E48" s="82"/>
      <c r="F48" s="83"/>
      <c r="G48" s="82"/>
      <c r="H48" s="82"/>
      <c r="I48" s="82"/>
      <c r="J48" s="82"/>
      <c r="K48" s="82"/>
      <c r="L48" s="82"/>
      <c r="M48" s="84"/>
      <c r="N48" s="85"/>
      <c r="O48" s="82"/>
      <c r="P48" s="83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3"/>
      <c r="AD48" s="82"/>
      <c r="AE48" s="86"/>
      <c r="AF48" s="82"/>
      <c r="AG48" s="82"/>
      <c r="AH48" s="83"/>
      <c r="AI48" s="82"/>
      <c r="AJ48" s="86"/>
      <c r="AK48" s="82"/>
      <c r="AL48" s="82"/>
      <c r="AM48" s="83"/>
      <c r="AN48" s="82"/>
      <c r="AO48" s="86"/>
      <c r="AP48" s="82"/>
      <c r="AQ48" s="82"/>
      <c r="AR48" s="83"/>
      <c r="AS48" s="82"/>
      <c r="AT48" s="83"/>
      <c r="AU48" s="87"/>
      <c r="AV48" s="82"/>
      <c r="AW48" s="86"/>
      <c r="AX48" s="82"/>
      <c r="AY48" s="86"/>
      <c r="AZ48" s="82"/>
      <c r="BA48" s="82"/>
      <c r="BB48" s="83"/>
      <c r="BC48" s="82"/>
      <c r="BD48" s="83"/>
      <c r="BE48" s="82"/>
      <c r="BF48" s="82"/>
      <c r="BG48" s="86"/>
      <c r="BH48" s="82"/>
      <c r="BI48" s="83"/>
      <c r="BJ48" s="82"/>
      <c r="BK48" s="82"/>
      <c r="BL48" s="82"/>
      <c r="BM48" s="82"/>
      <c r="BN48" s="82"/>
      <c r="BO48" s="82"/>
      <c r="BP48" s="82"/>
      <c r="BQ48" s="88"/>
      <c r="BR48" s="88"/>
      <c r="BS48" s="88"/>
      <c r="BT48" s="88"/>
      <c r="BU48" s="88"/>
    </row>
    <row r="49" spans="1:73" s="5" customFormat="1" ht="15.75" hidden="1" x14ac:dyDescent="0.25">
      <c r="A49" s="81"/>
      <c r="B49" s="81"/>
      <c r="C49" s="82"/>
      <c r="D49" s="83"/>
      <c r="E49" s="82"/>
      <c r="F49" s="83"/>
      <c r="G49" s="82"/>
      <c r="H49" s="82"/>
      <c r="I49" s="82"/>
      <c r="J49" s="82"/>
      <c r="K49" s="82"/>
      <c r="L49" s="82"/>
      <c r="M49" s="84"/>
      <c r="N49" s="85"/>
      <c r="O49" s="82"/>
      <c r="P49" s="83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82"/>
      <c r="AE49" s="86"/>
      <c r="AF49" s="82"/>
      <c r="AG49" s="82"/>
      <c r="AH49" s="83"/>
      <c r="AI49" s="82"/>
      <c r="AJ49" s="86"/>
      <c r="AK49" s="82"/>
      <c r="AL49" s="82"/>
      <c r="AM49" s="83"/>
      <c r="AN49" s="82"/>
      <c r="AO49" s="86"/>
      <c r="AP49" s="82"/>
      <c r="AQ49" s="82"/>
      <c r="AR49" s="83"/>
      <c r="AS49" s="82"/>
      <c r="AT49" s="83"/>
      <c r="AU49" s="87"/>
      <c r="AV49" s="82"/>
      <c r="AW49" s="86"/>
      <c r="AX49" s="82"/>
      <c r="AY49" s="86"/>
      <c r="AZ49" s="82"/>
      <c r="BA49" s="82"/>
      <c r="BB49" s="83"/>
      <c r="BC49" s="82"/>
      <c r="BD49" s="83"/>
      <c r="BE49" s="82"/>
      <c r="BF49" s="82"/>
      <c r="BG49" s="86"/>
      <c r="BH49" s="82"/>
      <c r="BI49" s="83"/>
      <c r="BJ49" s="82"/>
      <c r="BK49" s="82"/>
      <c r="BL49" s="82"/>
      <c r="BM49" s="82"/>
      <c r="BN49" s="82"/>
      <c r="BO49" s="82"/>
      <c r="BP49" s="82"/>
      <c r="BQ49" s="88"/>
      <c r="BR49" s="88"/>
      <c r="BS49" s="88"/>
      <c r="BT49" s="88"/>
      <c r="BU49" s="88"/>
    </row>
    <row r="50" spans="1:73" s="5" customFormat="1" ht="15.75" hidden="1" x14ac:dyDescent="0.25">
      <c r="A50" s="81"/>
      <c r="B50" s="81"/>
      <c r="C50" s="82"/>
      <c r="D50" s="83"/>
      <c r="E50" s="82"/>
      <c r="F50" s="83"/>
      <c r="G50" s="82"/>
      <c r="H50" s="82"/>
      <c r="I50" s="82"/>
      <c r="J50" s="82"/>
      <c r="K50" s="82"/>
      <c r="L50" s="82"/>
      <c r="M50" s="84"/>
      <c r="N50" s="85"/>
      <c r="O50" s="82"/>
      <c r="P50" s="83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82"/>
      <c r="AE50" s="86"/>
      <c r="AF50" s="82"/>
      <c r="AG50" s="82"/>
      <c r="AH50" s="83"/>
      <c r="AI50" s="82"/>
      <c r="AJ50" s="86"/>
      <c r="AK50" s="82"/>
      <c r="AL50" s="82"/>
      <c r="AM50" s="83"/>
      <c r="AN50" s="82"/>
      <c r="AO50" s="86"/>
      <c r="AP50" s="82"/>
      <c r="AQ50" s="82"/>
      <c r="AR50" s="83"/>
      <c r="AS50" s="82"/>
      <c r="AT50" s="83"/>
      <c r="AU50" s="87"/>
      <c r="AV50" s="82"/>
      <c r="AW50" s="86"/>
      <c r="AX50" s="82"/>
      <c r="AY50" s="86"/>
      <c r="AZ50" s="82"/>
      <c r="BA50" s="82"/>
      <c r="BB50" s="83"/>
      <c r="BC50" s="82"/>
      <c r="BD50" s="83"/>
      <c r="BE50" s="82"/>
      <c r="BF50" s="82"/>
      <c r="BG50" s="86"/>
      <c r="BH50" s="82"/>
      <c r="BI50" s="83"/>
      <c r="BJ50" s="82"/>
      <c r="BK50" s="82"/>
      <c r="BL50" s="82"/>
      <c r="BM50" s="82"/>
      <c r="BN50" s="82"/>
      <c r="BO50" s="82"/>
      <c r="BP50" s="82"/>
      <c r="BQ50" s="88"/>
      <c r="BR50" s="88"/>
      <c r="BS50" s="88"/>
      <c r="BT50" s="88"/>
      <c r="BU50" s="88"/>
    </row>
    <row r="51" spans="1:73" s="5" customFormat="1" ht="15.75" hidden="1" x14ac:dyDescent="0.25">
      <c r="A51" s="81"/>
      <c r="B51" s="81"/>
      <c r="C51" s="82"/>
      <c r="D51" s="83"/>
      <c r="E51" s="82"/>
      <c r="F51" s="83"/>
      <c r="G51" s="82"/>
      <c r="H51" s="82"/>
      <c r="I51" s="82"/>
      <c r="J51" s="82"/>
      <c r="K51" s="82"/>
      <c r="L51" s="82"/>
      <c r="M51" s="84"/>
      <c r="N51" s="85"/>
      <c r="O51" s="82"/>
      <c r="P51" s="83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3"/>
      <c r="AD51" s="82"/>
      <c r="AE51" s="86"/>
      <c r="AF51" s="82"/>
      <c r="AG51" s="82"/>
      <c r="AH51" s="83"/>
      <c r="AI51" s="82"/>
      <c r="AJ51" s="86"/>
      <c r="AK51" s="82"/>
      <c r="AL51" s="82"/>
      <c r="AM51" s="83"/>
      <c r="AN51" s="82"/>
      <c r="AO51" s="86"/>
      <c r="AP51" s="82"/>
      <c r="AQ51" s="82"/>
      <c r="AR51" s="83"/>
      <c r="AS51" s="82"/>
      <c r="AT51" s="83"/>
      <c r="AU51" s="87"/>
      <c r="AV51" s="82"/>
      <c r="AW51" s="86"/>
      <c r="AX51" s="82"/>
      <c r="AY51" s="86"/>
      <c r="AZ51" s="82"/>
      <c r="BA51" s="82"/>
      <c r="BB51" s="83"/>
      <c r="BC51" s="82"/>
      <c r="BD51" s="83"/>
      <c r="BE51" s="82"/>
      <c r="BF51" s="82"/>
      <c r="BG51" s="86"/>
      <c r="BH51" s="82"/>
      <c r="BI51" s="83"/>
      <c r="BJ51" s="82"/>
      <c r="BK51" s="82"/>
      <c r="BL51" s="82"/>
      <c r="BM51" s="82"/>
      <c r="BN51" s="82"/>
      <c r="BO51" s="82"/>
      <c r="BP51" s="82"/>
      <c r="BQ51" s="88"/>
      <c r="BR51" s="88"/>
      <c r="BS51" s="88"/>
      <c r="BT51" s="88"/>
      <c r="BU51" s="88"/>
    </row>
    <row r="52" spans="1:73" s="5" customFormat="1" ht="15.75" hidden="1" x14ac:dyDescent="0.25">
      <c r="A52" s="81"/>
      <c r="B52" s="81"/>
      <c r="C52" s="82"/>
      <c r="D52" s="83"/>
      <c r="E52" s="82"/>
      <c r="F52" s="83"/>
      <c r="G52" s="82"/>
      <c r="H52" s="82"/>
      <c r="I52" s="82"/>
      <c r="J52" s="82"/>
      <c r="K52" s="82"/>
      <c r="L52" s="82"/>
      <c r="M52" s="84"/>
      <c r="N52" s="85"/>
      <c r="O52" s="82"/>
      <c r="P52" s="83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/>
      <c r="AD52" s="82"/>
      <c r="AE52" s="86"/>
      <c r="AF52" s="82"/>
      <c r="AG52" s="82"/>
      <c r="AH52" s="83"/>
      <c r="AI52" s="82"/>
      <c r="AJ52" s="86"/>
      <c r="AK52" s="82"/>
      <c r="AL52" s="82"/>
      <c r="AM52" s="83"/>
      <c r="AN52" s="82"/>
      <c r="AO52" s="86"/>
      <c r="AP52" s="82"/>
      <c r="AQ52" s="82"/>
      <c r="AR52" s="83"/>
      <c r="AS52" s="82"/>
      <c r="AT52" s="83"/>
      <c r="AU52" s="87"/>
      <c r="AV52" s="82"/>
      <c r="AW52" s="86"/>
      <c r="AX52" s="82"/>
      <c r="AY52" s="86"/>
      <c r="AZ52" s="82"/>
      <c r="BA52" s="82"/>
      <c r="BB52" s="83"/>
      <c r="BC52" s="82"/>
      <c r="BD52" s="83"/>
      <c r="BE52" s="82"/>
      <c r="BF52" s="82"/>
      <c r="BG52" s="86"/>
      <c r="BH52" s="82"/>
      <c r="BI52" s="83"/>
      <c r="BJ52" s="82"/>
      <c r="BK52" s="82"/>
      <c r="BL52" s="82"/>
      <c r="BM52" s="82"/>
      <c r="BN52" s="82"/>
      <c r="BO52" s="82"/>
      <c r="BP52" s="82"/>
      <c r="BQ52" s="88"/>
      <c r="BR52" s="88"/>
      <c r="BS52" s="88"/>
      <c r="BT52" s="88"/>
      <c r="BU52" s="88"/>
    </row>
    <row r="53" spans="1:73" s="5" customFormat="1" ht="15.75" hidden="1" x14ac:dyDescent="0.25">
      <c r="A53" s="81"/>
      <c r="B53" s="81"/>
      <c r="C53" s="82"/>
      <c r="D53" s="83"/>
      <c r="E53" s="82"/>
      <c r="F53" s="83"/>
      <c r="G53" s="82"/>
      <c r="H53" s="82"/>
      <c r="I53" s="82"/>
      <c r="J53" s="82"/>
      <c r="K53" s="82"/>
      <c r="L53" s="82"/>
      <c r="M53" s="84"/>
      <c r="N53" s="85"/>
      <c r="O53" s="82"/>
      <c r="P53" s="83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3"/>
      <c r="AD53" s="82"/>
      <c r="AE53" s="86"/>
      <c r="AF53" s="82"/>
      <c r="AG53" s="82"/>
      <c r="AH53" s="83"/>
      <c r="AI53" s="82"/>
      <c r="AJ53" s="86"/>
      <c r="AK53" s="82"/>
      <c r="AL53" s="82"/>
      <c r="AM53" s="83"/>
      <c r="AN53" s="82"/>
      <c r="AO53" s="86"/>
      <c r="AP53" s="82"/>
      <c r="AQ53" s="82"/>
      <c r="AR53" s="83"/>
      <c r="AS53" s="82"/>
      <c r="AT53" s="83"/>
      <c r="AU53" s="87"/>
      <c r="AV53" s="82"/>
      <c r="AW53" s="86"/>
      <c r="AX53" s="82"/>
      <c r="AY53" s="86"/>
      <c r="AZ53" s="82"/>
      <c r="BA53" s="82"/>
      <c r="BB53" s="83"/>
      <c r="BC53" s="82"/>
      <c r="BD53" s="83"/>
      <c r="BE53" s="82"/>
      <c r="BF53" s="82"/>
      <c r="BG53" s="86"/>
      <c r="BH53" s="82"/>
      <c r="BI53" s="83"/>
      <c r="BJ53" s="82"/>
      <c r="BK53" s="82"/>
      <c r="BL53" s="82"/>
      <c r="BM53" s="82"/>
      <c r="BN53" s="82"/>
      <c r="BO53" s="82"/>
      <c r="BP53" s="82"/>
      <c r="BQ53" s="88"/>
      <c r="BR53" s="88"/>
      <c r="BS53" s="88"/>
      <c r="BT53" s="88"/>
      <c r="BU53" s="88"/>
    </row>
    <row r="54" spans="1:73" s="5" customFormat="1" ht="15.75" hidden="1" x14ac:dyDescent="0.25">
      <c r="A54" s="81"/>
      <c r="B54" s="81"/>
      <c r="C54" s="82"/>
      <c r="D54" s="83"/>
      <c r="E54" s="82"/>
      <c r="F54" s="83"/>
      <c r="G54" s="82"/>
      <c r="H54" s="82"/>
      <c r="I54" s="82"/>
      <c r="J54" s="82"/>
      <c r="K54" s="82"/>
      <c r="L54" s="82"/>
      <c r="M54" s="84"/>
      <c r="N54" s="85"/>
      <c r="O54" s="82"/>
      <c r="P54" s="83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3"/>
      <c r="AD54" s="82"/>
      <c r="AE54" s="86"/>
      <c r="AF54" s="82"/>
      <c r="AG54" s="82"/>
      <c r="AH54" s="83"/>
      <c r="AI54" s="82"/>
      <c r="AJ54" s="86"/>
      <c r="AK54" s="82"/>
      <c r="AL54" s="82"/>
      <c r="AM54" s="83"/>
      <c r="AN54" s="82"/>
      <c r="AO54" s="86"/>
      <c r="AP54" s="82"/>
      <c r="AQ54" s="82"/>
      <c r="AR54" s="83"/>
      <c r="AS54" s="82"/>
      <c r="AT54" s="83"/>
      <c r="AU54" s="87"/>
      <c r="AV54" s="82"/>
      <c r="AW54" s="86"/>
      <c r="AX54" s="82"/>
      <c r="AY54" s="86"/>
      <c r="AZ54" s="82"/>
      <c r="BA54" s="82"/>
      <c r="BB54" s="83"/>
      <c r="BC54" s="82"/>
      <c r="BD54" s="83"/>
      <c r="BE54" s="82"/>
      <c r="BF54" s="82"/>
      <c r="BG54" s="86"/>
      <c r="BH54" s="82"/>
      <c r="BI54" s="83"/>
      <c r="BJ54" s="82"/>
      <c r="BK54" s="82"/>
      <c r="BL54" s="82"/>
      <c r="BM54" s="82"/>
      <c r="BN54" s="82"/>
      <c r="BO54" s="82"/>
      <c r="BP54" s="82"/>
      <c r="BQ54" s="88"/>
      <c r="BR54" s="88"/>
      <c r="BS54" s="88"/>
      <c r="BT54" s="88"/>
      <c r="BU54" s="88"/>
    </row>
    <row r="55" spans="1:73" s="5" customFormat="1" ht="15.75" hidden="1" x14ac:dyDescent="0.25">
      <c r="A55" s="81"/>
      <c r="B55" s="81"/>
      <c r="C55" s="82"/>
      <c r="D55" s="83"/>
      <c r="E55" s="82"/>
      <c r="F55" s="83"/>
      <c r="G55" s="82"/>
      <c r="H55" s="82"/>
      <c r="I55" s="82"/>
      <c r="J55" s="82"/>
      <c r="K55" s="82"/>
      <c r="L55" s="82"/>
      <c r="M55" s="84"/>
      <c r="N55" s="85"/>
      <c r="O55" s="82"/>
      <c r="P55" s="83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3"/>
      <c r="AD55" s="82"/>
      <c r="AE55" s="86"/>
      <c r="AF55" s="82"/>
      <c r="AG55" s="82"/>
      <c r="AH55" s="83"/>
      <c r="AI55" s="82"/>
      <c r="AJ55" s="86"/>
      <c r="AK55" s="82"/>
      <c r="AL55" s="82"/>
      <c r="AM55" s="83"/>
      <c r="AN55" s="82"/>
      <c r="AO55" s="86"/>
      <c r="AP55" s="82"/>
      <c r="AQ55" s="82"/>
      <c r="AR55" s="83"/>
      <c r="AS55" s="82"/>
      <c r="AT55" s="83"/>
      <c r="AU55" s="87"/>
      <c r="AV55" s="82"/>
      <c r="AW55" s="86"/>
      <c r="AX55" s="82"/>
      <c r="AY55" s="86"/>
      <c r="AZ55" s="82"/>
      <c r="BA55" s="82"/>
      <c r="BB55" s="83"/>
      <c r="BC55" s="82"/>
      <c r="BD55" s="83"/>
      <c r="BE55" s="82"/>
      <c r="BF55" s="82"/>
      <c r="BG55" s="86"/>
      <c r="BH55" s="82"/>
      <c r="BI55" s="83"/>
      <c r="BJ55" s="82"/>
      <c r="BK55" s="82"/>
      <c r="BL55" s="82"/>
      <c r="BM55" s="82"/>
      <c r="BN55" s="82"/>
      <c r="BO55" s="82"/>
      <c r="BP55" s="82"/>
      <c r="BQ55" s="88"/>
      <c r="BR55" s="88"/>
      <c r="BS55" s="88"/>
      <c r="BT55" s="88"/>
      <c r="BU55" s="88"/>
    </row>
    <row r="56" spans="1:73" s="5" customFormat="1" ht="15.75" hidden="1" x14ac:dyDescent="0.25">
      <c r="A56" s="81"/>
      <c r="B56" s="81"/>
      <c r="C56" s="82"/>
      <c r="D56" s="83"/>
      <c r="E56" s="82"/>
      <c r="F56" s="83"/>
      <c r="G56" s="82"/>
      <c r="H56" s="82"/>
      <c r="I56" s="82"/>
      <c r="J56" s="82"/>
      <c r="K56" s="82"/>
      <c r="L56" s="82"/>
      <c r="M56" s="84"/>
      <c r="N56" s="85"/>
      <c r="O56" s="82"/>
      <c r="P56" s="83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3"/>
      <c r="AD56" s="82"/>
      <c r="AE56" s="86"/>
      <c r="AF56" s="82"/>
      <c r="AG56" s="82"/>
      <c r="AH56" s="83"/>
      <c r="AI56" s="82"/>
      <c r="AJ56" s="86"/>
      <c r="AK56" s="82"/>
      <c r="AL56" s="82"/>
      <c r="AM56" s="83"/>
      <c r="AN56" s="82"/>
      <c r="AO56" s="86"/>
      <c r="AP56" s="82"/>
      <c r="AQ56" s="82"/>
      <c r="AR56" s="83"/>
      <c r="AS56" s="82"/>
      <c r="AT56" s="83"/>
      <c r="AU56" s="87"/>
      <c r="AV56" s="82"/>
      <c r="AW56" s="86"/>
      <c r="AX56" s="82"/>
      <c r="AY56" s="86"/>
      <c r="AZ56" s="82"/>
      <c r="BA56" s="82"/>
      <c r="BB56" s="83"/>
      <c r="BC56" s="82"/>
      <c r="BD56" s="83"/>
      <c r="BE56" s="82"/>
      <c r="BF56" s="82"/>
      <c r="BG56" s="86"/>
      <c r="BH56" s="82"/>
      <c r="BI56" s="83"/>
      <c r="BJ56" s="82"/>
      <c r="BK56" s="82"/>
      <c r="BL56" s="82"/>
      <c r="BM56" s="82"/>
      <c r="BN56" s="82"/>
      <c r="BO56" s="82"/>
      <c r="BP56" s="82"/>
      <c r="BQ56" s="88"/>
      <c r="BR56" s="88"/>
      <c r="BS56" s="88"/>
      <c r="BT56" s="88"/>
      <c r="BU56" s="88"/>
    </row>
    <row r="57" spans="1:73" s="5" customFormat="1" ht="15.75" hidden="1" x14ac:dyDescent="0.25">
      <c r="A57" s="81"/>
      <c r="B57" s="81"/>
      <c r="C57" s="82"/>
      <c r="D57" s="83"/>
      <c r="E57" s="82"/>
      <c r="F57" s="83"/>
      <c r="G57" s="82"/>
      <c r="H57" s="82"/>
      <c r="I57" s="82"/>
      <c r="J57" s="82"/>
      <c r="K57" s="82"/>
      <c r="L57" s="82"/>
      <c r="M57" s="84"/>
      <c r="N57" s="85"/>
      <c r="O57" s="82"/>
      <c r="P57" s="83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3"/>
      <c r="AD57" s="82"/>
      <c r="AE57" s="86"/>
      <c r="AF57" s="82"/>
      <c r="AG57" s="82"/>
      <c r="AH57" s="83"/>
      <c r="AI57" s="82"/>
      <c r="AJ57" s="86"/>
      <c r="AK57" s="82"/>
      <c r="AL57" s="82"/>
      <c r="AM57" s="83"/>
      <c r="AN57" s="82"/>
      <c r="AO57" s="86"/>
      <c r="AP57" s="82"/>
      <c r="AQ57" s="82"/>
      <c r="AR57" s="83"/>
      <c r="AS57" s="82"/>
      <c r="AT57" s="83"/>
      <c r="AU57" s="87"/>
      <c r="AV57" s="82"/>
      <c r="AW57" s="86"/>
      <c r="AX57" s="82"/>
      <c r="AY57" s="86"/>
      <c r="AZ57" s="82"/>
      <c r="BA57" s="82"/>
      <c r="BB57" s="83"/>
      <c r="BC57" s="82"/>
      <c r="BD57" s="83"/>
      <c r="BE57" s="82"/>
      <c r="BF57" s="82"/>
      <c r="BG57" s="86"/>
      <c r="BH57" s="82"/>
      <c r="BI57" s="83"/>
      <c r="BJ57" s="82"/>
      <c r="BK57" s="82"/>
      <c r="BL57" s="82"/>
      <c r="BM57" s="82"/>
      <c r="BN57" s="82"/>
      <c r="BO57" s="82"/>
      <c r="BP57" s="82"/>
      <c r="BQ57" s="88"/>
      <c r="BR57" s="88"/>
      <c r="BS57" s="88"/>
      <c r="BT57" s="88"/>
      <c r="BU57" s="88"/>
    </row>
    <row r="58" spans="1:73" s="6" customFormat="1" ht="15.75" hidden="1" x14ac:dyDescent="0.25">
      <c r="A58" s="89"/>
      <c r="B58" s="90"/>
      <c r="C58" s="89"/>
      <c r="D58" s="91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91"/>
      <c r="AT58" s="91"/>
      <c r="AU58" s="91"/>
      <c r="AV58" s="89"/>
      <c r="AW58" s="89"/>
      <c r="AX58" s="89"/>
      <c r="AY58" s="89"/>
      <c r="AZ58" s="89"/>
      <c r="BA58" s="89"/>
      <c r="BB58" s="89"/>
      <c r="BC58" s="91"/>
      <c r="BD58" s="91"/>
      <c r="BE58" s="92"/>
      <c r="BF58" s="91"/>
      <c r="BG58" s="91"/>
      <c r="BH58" s="89"/>
      <c r="BI58" s="89"/>
      <c r="BJ58" s="89"/>
      <c r="BK58" s="89"/>
      <c r="BL58" s="89"/>
      <c r="BM58" s="89"/>
      <c r="BN58" s="89"/>
      <c r="BO58" s="89"/>
      <c r="BP58" s="93"/>
      <c r="BQ58" s="89"/>
      <c r="BR58" s="89"/>
      <c r="BS58" s="89"/>
      <c r="BT58" s="89"/>
      <c r="BU58" s="89"/>
    </row>
    <row r="59" spans="1:73" s="6" customFormat="1" ht="15.75" hidden="1" x14ac:dyDescent="0.25">
      <c r="A59" s="89"/>
      <c r="B59" s="90"/>
      <c r="C59" s="89"/>
      <c r="D59" s="91"/>
      <c r="E59" s="89"/>
      <c r="F59" s="89"/>
      <c r="G59" s="89"/>
      <c r="H59" s="89"/>
      <c r="I59" s="89"/>
      <c r="J59" s="89"/>
      <c r="K59" s="89"/>
      <c r="L59" s="89"/>
      <c r="M59" s="94"/>
      <c r="N59" s="95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91"/>
      <c r="AT59" s="91"/>
      <c r="AU59" s="91"/>
      <c r="AV59" s="89"/>
      <c r="AW59" s="89"/>
      <c r="AX59" s="89"/>
      <c r="AY59" s="89"/>
      <c r="AZ59" s="89"/>
      <c r="BA59" s="89"/>
      <c r="BB59" s="89"/>
      <c r="BC59" s="91"/>
      <c r="BD59" s="91"/>
      <c r="BE59" s="89"/>
      <c r="BF59" s="91"/>
      <c r="BG59" s="91"/>
      <c r="BH59" s="89"/>
      <c r="BI59" s="89"/>
      <c r="BJ59" s="89"/>
      <c r="BK59" s="89"/>
      <c r="BL59" s="89"/>
      <c r="BM59" s="89"/>
      <c r="BN59" s="89"/>
      <c r="BO59" s="92"/>
      <c r="BP59" s="93"/>
      <c r="BQ59" s="89"/>
      <c r="BR59" s="89"/>
      <c r="BS59" s="89"/>
      <c r="BT59" s="89"/>
      <c r="BU59" s="89"/>
    </row>
    <row r="60" spans="1:73" s="6" customFormat="1" ht="15.75" hidden="1" x14ac:dyDescent="0.25">
      <c r="A60" s="89"/>
      <c r="B60" s="90"/>
      <c r="C60" s="89"/>
      <c r="D60" s="91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91"/>
      <c r="AT60" s="91"/>
      <c r="AU60" s="91"/>
      <c r="AV60" s="89"/>
      <c r="AW60" s="89"/>
      <c r="AX60" s="89"/>
      <c r="AY60" s="89"/>
      <c r="AZ60" s="89"/>
      <c r="BA60" s="89"/>
      <c r="BB60" s="89"/>
      <c r="BC60" s="91"/>
      <c r="BD60" s="91"/>
      <c r="BE60" s="89"/>
      <c r="BF60" s="91"/>
      <c r="BG60" s="91"/>
      <c r="BH60" s="89"/>
      <c r="BI60" s="89"/>
      <c r="BJ60" s="89"/>
      <c r="BK60" s="89"/>
      <c r="BL60" s="89"/>
      <c r="BM60" s="89"/>
      <c r="BN60" s="89"/>
      <c r="BO60" s="89"/>
      <c r="BP60" s="93"/>
      <c r="BQ60" s="89"/>
      <c r="BR60" s="89"/>
      <c r="BS60" s="89"/>
      <c r="BT60" s="89"/>
      <c r="BU60" s="89"/>
    </row>
    <row r="61" spans="1:73" s="6" customFormat="1" ht="15.75" hidden="1" x14ac:dyDescent="0.25">
      <c r="A61" s="89"/>
      <c r="B61" s="90"/>
      <c r="C61" s="89"/>
      <c r="D61" s="91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91"/>
      <c r="AT61" s="91"/>
      <c r="AU61" s="91"/>
      <c r="AV61" s="89"/>
      <c r="AW61" s="89"/>
      <c r="AX61" s="89"/>
      <c r="AY61" s="89"/>
      <c r="AZ61" s="89"/>
      <c r="BA61" s="89"/>
      <c r="BB61" s="89"/>
      <c r="BC61" s="91"/>
      <c r="BD61" s="91"/>
      <c r="BE61" s="89"/>
      <c r="BF61" s="91"/>
      <c r="BG61" s="91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</row>
    <row r="62" spans="1:73" s="6" customFormat="1" ht="15.75" hidden="1" x14ac:dyDescent="0.25">
      <c r="A62" s="129" t="s">
        <v>11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97"/>
      <c r="BS62" s="97"/>
      <c r="BT62" s="97"/>
      <c r="BU62" s="97"/>
    </row>
    <row r="63" spans="1:73" s="6" customFormat="1" ht="15.75" customHeight="1" x14ac:dyDescent="0.2">
      <c r="A63" s="130" t="s">
        <v>82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</row>
    <row r="64" spans="1:73" s="6" customFormat="1" x14ac:dyDescent="0.2">
      <c r="A64" s="38"/>
      <c r="B64" s="50"/>
      <c r="C64" s="38"/>
      <c r="D64" s="5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51"/>
      <c r="AT64" s="51"/>
      <c r="AU64" s="51"/>
      <c r="AV64" s="38"/>
      <c r="AW64" s="38"/>
      <c r="AX64" s="38"/>
      <c r="AY64" s="38"/>
      <c r="AZ64" s="38"/>
      <c r="BA64" s="38"/>
      <c r="BB64" s="38"/>
      <c r="BC64" s="51"/>
      <c r="BD64" s="51"/>
      <c r="BE64" s="38"/>
      <c r="BF64" s="51"/>
      <c r="BG64" s="51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</row>
    <row r="65" spans="1:48" s="6" customFormat="1" ht="71.25" customHeight="1" x14ac:dyDescent="0.2">
      <c r="A65" s="117" t="s">
        <v>0</v>
      </c>
      <c r="B65" s="117" t="s">
        <v>73</v>
      </c>
      <c r="C65" s="111" t="s">
        <v>77</v>
      </c>
      <c r="D65" s="112"/>
      <c r="E65" s="112"/>
      <c r="F65" s="112"/>
      <c r="G65" s="113"/>
      <c r="H65" s="111" t="s">
        <v>78</v>
      </c>
      <c r="I65" s="112"/>
      <c r="J65" s="112"/>
      <c r="K65" s="112"/>
      <c r="L65" s="113"/>
      <c r="M65" s="111" t="s">
        <v>6</v>
      </c>
      <c r="N65" s="134"/>
      <c r="O65" s="134"/>
      <c r="P65" s="134"/>
      <c r="Q65" s="135"/>
      <c r="R65" s="140" t="s">
        <v>76</v>
      </c>
      <c r="S65" s="134"/>
      <c r="T65" s="134"/>
      <c r="U65" s="134"/>
      <c r="V65" s="135"/>
      <c r="W65" s="140" t="s">
        <v>83</v>
      </c>
      <c r="X65" s="134"/>
      <c r="Y65" s="134"/>
      <c r="Z65" s="134"/>
      <c r="AA65" s="135"/>
      <c r="AB65" s="111" t="s">
        <v>79</v>
      </c>
      <c r="AC65" s="112"/>
      <c r="AD65" s="112"/>
      <c r="AE65" s="112"/>
      <c r="AF65" s="113"/>
      <c r="AG65" s="111" t="s">
        <v>80</v>
      </c>
      <c r="AH65" s="112"/>
      <c r="AI65" s="112"/>
      <c r="AJ65" s="112"/>
      <c r="AK65" s="113"/>
      <c r="AL65" s="111" t="s">
        <v>81</v>
      </c>
      <c r="AM65" s="112"/>
      <c r="AN65" s="112"/>
      <c r="AO65" s="112"/>
      <c r="AP65" s="113"/>
      <c r="AQ65" s="123" t="s">
        <v>10</v>
      </c>
      <c r="AR65" s="36"/>
      <c r="AS65" s="36"/>
      <c r="AT65" s="36"/>
      <c r="AU65" s="36"/>
      <c r="AV65" s="36"/>
    </row>
    <row r="66" spans="1:48" s="6" customFormat="1" ht="12.75" customHeight="1" x14ac:dyDescent="0.2">
      <c r="A66" s="118"/>
      <c r="B66" s="118"/>
      <c r="C66" s="107" t="s">
        <v>4</v>
      </c>
      <c r="D66" s="136"/>
      <c r="E66" s="107" t="s">
        <v>5</v>
      </c>
      <c r="F66" s="137"/>
      <c r="G66" s="109" t="s">
        <v>9</v>
      </c>
      <c r="H66" s="107" t="s">
        <v>4</v>
      </c>
      <c r="I66" s="136"/>
      <c r="J66" s="107" t="s">
        <v>5</v>
      </c>
      <c r="K66" s="137"/>
      <c r="L66" s="109" t="s">
        <v>9</v>
      </c>
      <c r="M66" s="107" t="s">
        <v>4</v>
      </c>
      <c r="N66" s="108"/>
      <c r="O66" s="107" t="s">
        <v>5</v>
      </c>
      <c r="P66" s="137"/>
      <c r="Q66" s="109" t="s">
        <v>9</v>
      </c>
      <c r="R66" s="107" t="s">
        <v>4</v>
      </c>
      <c r="S66" s="108"/>
      <c r="T66" s="107" t="s">
        <v>5</v>
      </c>
      <c r="U66" s="108"/>
      <c r="V66" s="109" t="s">
        <v>9</v>
      </c>
      <c r="W66" s="107" t="s">
        <v>4</v>
      </c>
      <c r="X66" s="108"/>
      <c r="Y66" s="107" t="s">
        <v>5</v>
      </c>
      <c r="Z66" s="108"/>
      <c r="AA66" s="109" t="s">
        <v>9</v>
      </c>
      <c r="AB66" s="107" t="s">
        <v>4</v>
      </c>
      <c r="AC66" s="108"/>
      <c r="AD66" s="107" t="s">
        <v>5</v>
      </c>
      <c r="AE66" s="108"/>
      <c r="AF66" s="109" t="s">
        <v>9</v>
      </c>
      <c r="AG66" s="107" t="s">
        <v>4</v>
      </c>
      <c r="AH66" s="108"/>
      <c r="AI66" s="107" t="s">
        <v>5</v>
      </c>
      <c r="AJ66" s="108"/>
      <c r="AK66" s="109" t="s">
        <v>9</v>
      </c>
      <c r="AL66" s="107" t="s">
        <v>4</v>
      </c>
      <c r="AM66" s="108"/>
      <c r="AN66" s="107" t="s">
        <v>5</v>
      </c>
      <c r="AO66" s="108"/>
      <c r="AP66" s="109" t="s">
        <v>9</v>
      </c>
      <c r="AQ66" s="124"/>
      <c r="AR66" s="36"/>
      <c r="AS66" s="36"/>
      <c r="AT66" s="36"/>
      <c r="AU66" s="36"/>
      <c r="AV66" s="36"/>
    </row>
    <row r="67" spans="1:48" s="6" customFormat="1" ht="103.5" x14ac:dyDescent="0.2">
      <c r="A67" s="132"/>
      <c r="B67" s="133"/>
      <c r="C67" s="69" t="s">
        <v>2</v>
      </c>
      <c r="D67" s="70" t="s">
        <v>7</v>
      </c>
      <c r="E67" s="71" t="s">
        <v>2</v>
      </c>
      <c r="F67" s="70" t="s">
        <v>7</v>
      </c>
      <c r="G67" s="110"/>
      <c r="H67" s="69" t="s">
        <v>2</v>
      </c>
      <c r="I67" s="70" t="s">
        <v>7</v>
      </c>
      <c r="J67" s="71" t="s">
        <v>2</v>
      </c>
      <c r="K67" s="70" t="s">
        <v>7</v>
      </c>
      <c r="L67" s="110"/>
      <c r="M67" s="69" t="s">
        <v>2</v>
      </c>
      <c r="N67" s="70" t="s">
        <v>40</v>
      </c>
      <c r="O67" s="69" t="s">
        <v>2</v>
      </c>
      <c r="P67" s="70" t="s">
        <v>40</v>
      </c>
      <c r="Q67" s="110"/>
      <c r="R67" s="69" t="s">
        <v>2</v>
      </c>
      <c r="S67" s="70" t="s">
        <v>7</v>
      </c>
      <c r="T67" s="69" t="s">
        <v>2</v>
      </c>
      <c r="U67" s="70" t="s">
        <v>7</v>
      </c>
      <c r="V67" s="110"/>
      <c r="W67" s="69" t="s">
        <v>2</v>
      </c>
      <c r="X67" s="70" t="s">
        <v>7</v>
      </c>
      <c r="Y67" s="69" t="s">
        <v>2</v>
      </c>
      <c r="Z67" s="70" t="s">
        <v>7</v>
      </c>
      <c r="AA67" s="110"/>
      <c r="AB67" s="69" t="s">
        <v>2</v>
      </c>
      <c r="AC67" s="70" t="s">
        <v>7</v>
      </c>
      <c r="AD67" s="69" t="s">
        <v>2</v>
      </c>
      <c r="AE67" s="70" t="s">
        <v>7</v>
      </c>
      <c r="AF67" s="110"/>
      <c r="AG67" s="69" t="s">
        <v>2</v>
      </c>
      <c r="AH67" s="70" t="s">
        <v>7</v>
      </c>
      <c r="AI67" s="69" t="s">
        <v>2</v>
      </c>
      <c r="AJ67" s="70" t="s">
        <v>7</v>
      </c>
      <c r="AK67" s="110"/>
      <c r="AL67" s="69" t="s">
        <v>2</v>
      </c>
      <c r="AM67" s="70" t="s">
        <v>7</v>
      </c>
      <c r="AN67" s="69" t="s">
        <v>2</v>
      </c>
      <c r="AO67" s="70" t="s">
        <v>7</v>
      </c>
      <c r="AP67" s="110"/>
      <c r="AQ67" s="125"/>
      <c r="AR67" s="36"/>
      <c r="AS67" s="36"/>
      <c r="AT67" s="36"/>
      <c r="AU67" s="36"/>
      <c r="AV67" s="36"/>
    </row>
    <row r="68" spans="1:48" s="6" customFormat="1" ht="12.75" x14ac:dyDescent="0.2">
      <c r="A68" s="17">
        <v>1</v>
      </c>
      <c r="B68" s="25" t="s">
        <v>45</v>
      </c>
      <c r="C68" s="53"/>
      <c r="D68" s="17"/>
      <c r="E68" s="53"/>
      <c r="F68" s="17"/>
      <c r="G68" s="103">
        <f>C68-0.15*E68</f>
        <v>0</v>
      </c>
      <c r="H68" s="19">
        <v>17</v>
      </c>
      <c r="I68" s="52">
        <v>1</v>
      </c>
      <c r="J68" s="19">
        <v>34</v>
      </c>
      <c r="K68" s="52">
        <v>2</v>
      </c>
      <c r="L68" s="18">
        <f>H68-0.15*J68</f>
        <v>11.9</v>
      </c>
      <c r="M68" s="19">
        <v>6.93</v>
      </c>
      <c r="N68" s="18">
        <v>6.3</v>
      </c>
      <c r="O68" s="18">
        <v>6.6</v>
      </c>
      <c r="P68" s="52">
        <v>6</v>
      </c>
      <c r="Q68" s="18">
        <f>M68-0.15*O68</f>
        <v>5.9399999999999995</v>
      </c>
      <c r="R68" s="18"/>
      <c r="S68" s="18"/>
      <c r="T68" s="18"/>
      <c r="U68" s="18"/>
      <c r="V68" s="18">
        <f>R68-0.15*T68</f>
        <v>0</v>
      </c>
      <c r="W68" s="18"/>
      <c r="X68" s="18"/>
      <c r="Y68" s="18"/>
      <c r="Z68" s="18"/>
      <c r="AA68" s="18">
        <f>W68-0.15*Y68</f>
        <v>0</v>
      </c>
      <c r="AB68" s="53"/>
      <c r="AC68" s="52"/>
      <c r="AD68" s="53"/>
      <c r="AE68" s="52"/>
      <c r="AF68" s="18">
        <f>AB68-0.15*AD68</f>
        <v>0</v>
      </c>
      <c r="AG68" s="19">
        <v>25</v>
      </c>
      <c r="AH68" s="52">
        <v>1</v>
      </c>
      <c r="AI68" s="19">
        <v>14.314</v>
      </c>
      <c r="AJ68" s="52">
        <v>1</v>
      </c>
      <c r="AK68" s="18">
        <f>AG68-0.15*AI68</f>
        <v>22.852899999999998</v>
      </c>
      <c r="AL68" s="19">
        <v>25</v>
      </c>
      <c r="AM68" s="52">
        <v>1</v>
      </c>
      <c r="AN68" s="19">
        <v>15.63</v>
      </c>
      <c r="AO68" s="52">
        <v>1</v>
      </c>
      <c r="AP68" s="18">
        <f>AL68-0.15*AN68</f>
        <v>22.6555</v>
      </c>
      <c r="AQ68" s="19">
        <f>AN68+AI68+AD68+Y68+T68+O68+J68+E68</f>
        <v>70.544000000000011</v>
      </c>
      <c r="AR68" s="38"/>
      <c r="AS68" s="38"/>
      <c r="AT68" s="38"/>
      <c r="AU68" s="38"/>
      <c r="AV68" s="38"/>
    </row>
    <row r="69" spans="1:48" s="6" customFormat="1" ht="12.75" x14ac:dyDescent="0.2">
      <c r="A69" s="17">
        <v>2</v>
      </c>
      <c r="B69" s="25" t="s">
        <v>46</v>
      </c>
      <c r="C69" s="53"/>
      <c r="D69" s="17"/>
      <c r="E69" s="53"/>
      <c r="F69" s="17"/>
      <c r="G69" s="103">
        <f t="shared" ref="G69:G89" si="4">C69-0.15*E69</f>
        <v>0</v>
      </c>
      <c r="H69" s="19"/>
      <c r="I69" s="52"/>
      <c r="J69" s="19"/>
      <c r="K69" s="52"/>
      <c r="L69" s="18">
        <f t="shared" ref="L69:L89" si="5">H69-0.15*J69</f>
        <v>0</v>
      </c>
      <c r="M69" s="19"/>
      <c r="N69" s="17"/>
      <c r="O69" s="18"/>
      <c r="P69" s="17"/>
      <c r="Q69" s="18">
        <f t="shared" ref="Q69:Q89" si="6">M69-0.15*O69</f>
        <v>0</v>
      </c>
      <c r="R69" s="18"/>
      <c r="S69" s="18"/>
      <c r="T69" s="18"/>
      <c r="U69" s="18"/>
      <c r="V69" s="18">
        <f t="shared" ref="V69:V89" si="7">R69-0.15*T69</f>
        <v>0</v>
      </c>
      <c r="W69" s="18"/>
      <c r="X69" s="18"/>
      <c r="Y69" s="18"/>
      <c r="Z69" s="18"/>
      <c r="AA69" s="18">
        <f t="shared" ref="AA69:AA89" si="8">W69-0.15*Y69</f>
        <v>0</v>
      </c>
      <c r="AB69" s="53"/>
      <c r="AC69" s="52"/>
      <c r="AD69" s="53"/>
      <c r="AE69" s="52"/>
      <c r="AF69" s="18">
        <f t="shared" ref="AF69:AF89" si="9">AB69-0.15*AD69</f>
        <v>0</v>
      </c>
      <c r="AG69" s="19">
        <v>25</v>
      </c>
      <c r="AH69" s="52">
        <v>1</v>
      </c>
      <c r="AI69" s="19">
        <v>14.314</v>
      </c>
      <c r="AJ69" s="52">
        <v>1</v>
      </c>
      <c r="AK69" s="18">
        <f t="shared" ref="AK69:AK89" si="10">AG69-0.15*AI69</f>
        <v>22.852899999999998</v>
      </c>
      <c r="AL69" s="19">
        <v>25</v>
      </c>
      <c r="AM69" s="52">
        <v>1</v>
      </c>
      <c r="AN69" s="19">
        <v>15.63</v>
      </c>
      <c r="AO69" s="52">
        <v>1</v>
      </c>
      <c r="AP69" s="18">
        <f t="shared" ref="AP69:AP89" si="11">AL69-0.15*AN69</f>
        <v>22.6555</v>
      </c>
      <c r="AQ69" s="19">
        <f t="shared" ref="AQ69:AQ89" si="12">AN69+AI69+AD69+Y69+T69+O69+J69+E69</f>
        <v>29.944000000000003</v>
      </c>
      <c r="AR69" s="38"/>
      <c r="AS69" s="38"/>
      <c r="AT69" s="38"/>
      <c r="AU69" s="38"/>
      <c r="AV69" s="38"/>
    </row>
    <row r="70" spans="1:48" s="6" customFormat="1" ht="15" customHeight="1" x14ac:dyDescent="0.2">
      <c r="A70" s="17">
        <v>3</v>
      </c>
      <c r="B70" s="25" t="s">
        <v>47</v>
      </c>
      <c r="C70" s="53"/>
      <c r="D70" s="17"/>
      <c r="E70" s="19">
        <v>25.788</v>
      </c>
      <c r="F70" s="17">
        <v>28</v>
      </c>
      <c r="G70" s="103">
        <f t="shared" si="4"/>
        <v>-3.8681999999999999</v>
      </c>
      <c r="H70" s="19"/>
      <c r="I70" s="52"/>
      <c r="J70" s="19"/>
      <c r="K70" s="52"/>
      <c r="L70" s="18">
        <f t="shared" si="5"/>
        <v>0</v>
      </c>
      <c r="M70" s="19"/>
      <c r="N70" s="17"/>
      <c r="O70" s="18"/>
      <c r="P70" s="17"/>
      <c r="Q70" s="18">
        <f t="shared" si="6"/>
        <v>0</v>
      </c>
      <c r="R70" s="18"/>
      <c r="S70" s="18"/>
      <c r="T70" s="18"/>
      <c r="U70" s="18"/>
      <c r="V70" s="18">
        <f t="shared" si="7"/>
        <v>0</v>
      </c>
      <c r="W70" s="18"/>
      <c r="X70" s="18"/>
      <c r="Y70" s="18"/>
      <c r="Z70" s="18"/>
      <c r="AA70" s="18">
        <f t="shared" si="8"/>
        <v>0</v>
      </c>
      <c r="AB70" s="53"/>
      <c r="AC70" s="52"/>
      <c r="AD70" s="53"/>
      <c r="AE70" s="52"/>
      <c r="AF70" s="18">
        <f t="shared" si="9"/>
        <v>0</v>
      </c>
      <c r="AG70" s="19">
        <v>25</v>
      </c>
      <c r="AH70" s="52">
        <v>1</v>
      </c>
      <c r="AI70" s="19">
        <v>14.314</v>
      </c>
      <c r="AJ70" s="52">
        <v>1</v>
      </c>
      <c r="AK70" s="18">
        <f t="shared" si="10"/>
        <v>22.852899999999998</v>
      </c>
      <c r="AL70" s="19">
        <v>25</v>
      </c>
      <c r="AM70" s="52">
        <v>1</v>
      </c>
      <c r="AN70" s="19">
        <v>15.63</v>
      </c>
      <c r="AO70" s="52">
        <v>1</v>
      </c>
      <c r="AP70" s="18">
        <f t="shared" si="11"/>
        <v>22.6555</v>
      </c>
      <c r="AQ70" s="19">
        <f t="shared" si="12"/>
        <v>55.731999999999999</v>
      </c>
      <c r="AR70" s="38"/>
      <c r="AS70" s="38"/>
      <c r="AT70" s="38"/>
      <c r="AU70" s="38"/>
      <c r="AV70" s="38"/>
    </row>
    <row r="71" spans="1:48" s="6" customFormat="1" ht="12.75" x14ac:dyDescent="0.2">
      <c r="A71" s="17">
        <v>4</v>
      </c>
      <c r="B71" s="25" t="s">
        <v>48</v>
      </c>
      <c r="C71" s="19"/>
      <c r="D71" s="17"/>
      <c r="E71" s="19"/>
      <c r="F71" s="17"/>
      <c r="G71" s="103">
        <f t="shared" si="4"/>
        <v>0</v>
      </c>
      <c r="H71" s="19"/>
      <c r="I71" s="52"/>
      <c r="J71" s="19"/>
      <c r="K71" s="52"/>
      <c r="L71" s="18">
        <f t="shared" si="5"/>
        <v>0</v>
      </c>
      <c r="M71" s="19">
        <v>24.37</v>
      </c>
      <c r="N71" s="19">
        <v>22.15</v>
      </c>
      <c r="O71" s="18">
        <v>51.7</v>
      </c>
      <c r="P71" s="17">
        <v>47</v>
      </c>
      <c r="Q71" s="18">
        <f t="shared" si="6"/>
        <v>16.615000000000002</v>
      </c>
      <c r="R71" s="18"/>
      <c r="S71" s="18"/>
      <c r="T71" s="18"/>
      <c r="U71" s="18"/>
      <c r="V71" s="18">
        <f t="shared" si="7"/>
        <v>0</v>
      </c>
      <c r="W71" s="18"/>
      <c r="X71" s="18"/>
      <c r="Y71" s="18"/>
      <c r="Z71" s="18"/>
      <c r="AA71" s="18">
        <f t="shared" si="8"/>
        <v>0</v>
      </c>
      <c r="AB71" s="53"/>
      <c r="AC71" s="52"/>
      <c r="AD71" s="53"/>
      <c r="AE71" s="52"/>
      <c r="AF71" s="18">
        <f t="shared" si="9"/>
        <v>0</v>
      </c>
      <c r="AG71" s="19">
        <v>25</v>
      </c>
      <c r="AH71" s="52">
        <v>1</v>
      </c>
      <c r="AI71" s="19">
        <v>14.314</v>
      </c>
      <c r="AJ71" s="52">
        <v>1</v>
      </c>
      <c r="AK71" s="18">
        <f t="shared" si="10"/>
        <v>22.852899999999998</v>
      </c>
      <c r="AL71" s="19">
        <v>25</v>
      </c>
      <c r="AM71" s="52">
        <v>1</v>
      </c>
      <c r="AN71" s="19">
        <v>15.63</v>
      </c>
      <c r="AO71" s="52">
        <v>1</v>
      </c>
      <c r="AP71" s="18">
        <f t="shared" si="11"/>
        <v>22.6555</v>
      </c>
      <c r="AQ71" s="19">
        <f t="shared" si="12"/>
        <v>81.644000000000005</v>
      </c>
      <c r="AR71" s="38"/>
      <c r="AS71" s="38"/>
      <c r="AT71" s="38"/>
      <c r="AU71" s="38"/>
      <c r="AV71" s="38"/>
    </row>
    <row r="72" spans="1:48" s="6" customFormat="1" ht="12.75" x14ac:dyDescent="0.2">
      <c r="A72" s="17">
        <v>5</v>
      </c>
      <c r="B72" s="25" t="s">
        <v>49</v>
      </c>
      <c r="C72" s="19"/>
      <c r="D72" s="17"/>
      <c r="E72" s="19">
        <v>28.788</v>
      </c>
      <c r="F72" s="17">
        <v>28</v>
      </c>
      <c r="G72" s="103">
        <f t="shared" si="4"/>
        <v>-4.3182</v>
      </c>
      <c r="H72" s="19">
        <v>17</v>
      </c>
      <c r="I72" s="52">
        <v>1</v>
      </c>
      <c r="J72" s="19">
        <v>17</v>
      </c>
      <c r="K72" s="52">
        <v>1</v>
      </c>
      <c r="L72" s="18">
        <f t="shared" si="5"/>
        <v>14.45</v>
      </c>
      <c r="M72" s="19">
        <v>15.4</v>
      </c>
      <c r="N72" s="17">
        <v>14</v>
      </c>
      <c r="O72" s="18">
        <v>15.4</v>
      </c>
      <c r="P72" s="17">
        <v>14</v>
      </c>
      <c r="Q72" s="18">
        <f t="shared" si="6"/>
        <v>13.09</v>
      </c>
      <c r="R72" s="18"/>
      <c r="S72" s="18"/>
      <c r="T72" s="18"/>
      <c r="U72" s="18"/>
      <c r="V72" s="18">
        <f t="shared" si="7"/>
        <v>0</v>
      </c>
      <c r="W72" s="18"/>
      <c r="X72" s="18"/>
      <c r="Y72" s="18"/>
      <c r="Z72" s="18"/>
      <c r="AA72" s="18">
        <f t="shared" si="8"/>
        <v>0</v>
      </c>
      <c r="AB72" s="53"/>
      <c r="AC72" s="52"/>
      <c r="AD72" s="53"/>
      <c r="AE72" s="52"/>
      <c r="AF72" s="18">
        <f t="shared" si="9"/>
        <v>0</v>
      </c>
      <c r="AG72" s="19">
        <v>25</v>
      </c>
      <c r="AH72" s="52">
        <v>1</v>
      </c>
      <c r="AI72" s="19">
        <v>14.314</v>
      </c>
      <c r="AJ72" s="52">
        <v>1</v>
      </c>
      <c r="AK72" s="18">
        <f t="shared" si="10"/>
        <v>22.852899999999998</v>
      </c>
      <c r="AL72" s="19">
        <v>25</v>
      </c>
      <c r="AM72" s="52">
        <v>1</v>
      </c>
      <c r="AN72" s="19">
        <v>15.63</v>
      </c>
      <c r="AO72" s="52">
        <v>1</v>
      </c>
      <c r="AP72" s="18">
        <f t="shared" si="11"/>
        <v>22.6555</v>
      </c>
      <c r="AQ72" s="19">
        <f t="shared" si="12"/>
        <v>91.132000000000005</v>
      </c>
      <c r="AR72" s="38"/>
      <c r="AS72" s="38"/>
      <c r="AT72" s="38"/>
      <c r="AU72" s="38"/>
      <c r="AV72" s="38"/>
    </row>
    <row r="73" spans="1:48" s="6" customFormat="1" ht="12.75" x14ac:dyDescent="0.2">
      <c r="A73" s="17">
        <v>6</v>
      </c>
      <c r="B73" s="25" t="s">
        <v>50</v>
      </c>
      <c r="C73" s="19"/>
      <c r="D73" s="17"/>
      <c r="E73" s="19"/>
      <c r="F73" s="17"/>
      <c r="G73" s="103">
        <f t="shared" si="4"/>
        <v>0</v>
      </c>
      <c r="H73" s="19"/>
      <c r="I73" s="52"/>
      <c r="J73" s="19"/>
      <c r="K73" s="52"/>
      <c r="L73" s="18">
        <f t="shared" si="5"/>
        <v>0</v>
      </c>
      <c r="M73" s="19">
        <v>47.52</v>
      </c>
      <c r="N73" s="17">
        <v>43.2</v>
      </c>
      <c r="O73" s="18">
        <v>70.95</v>
      </c>
      <c r="P73" s="17">
        <v>64.5</v>
      </c>
      <c r="Q73" s="18">
        <f t="shared" si="6"/>
        <v>36.877500000000005</v>
      </c>
      <c r="R73" s="18"/>
      <c r="S73" s="18"/>
      <c r="T73" s="18"/>
      <c r="U73" s="18"/>
      <c r="V73" s="18">
        <f t="shared" si="7"/>
        <v>0</v>
      </c>
      <c r="W73" s="18"/>
      <c r="X73" s="18"/>
      <c r="Y73" s="18"/>
      <c r="Z73" s="18"/>
      <c r="AA73" s="18">
        <f t="shared" si="8"/>
        <v>0</v>
      </c>
      <c r="AB73" s="53">
        <v>25</v>
      </c>
      <c r="AC73" s="52">
        <v>1</v>
      </c>
      <c r="AD73" s="19">
        <v>14.864000000000001</v>
      </c>
      <c r="AE73" s="52">
        <v>1</v>
      </c>
      <c r="AF73" s="18">
        <f t="shared" si="9"/>
        <v>22.770399999999999</v>
      </c>
      <c r="AG73" s="19">
        <v>25</v>
      </c>
      <c r="AH73" s="52">
        <v>1</v>
      </c>
      <c r="AI73" s="19">
        <v>14.314</v>
      </c>
      <c r="AJ73" s="52">
        <v>1</v>
      </c>
      <c r="AK73" s="18">
        <f t="shared" si="10"/>
        <v>22.852899999999998</v>
      </c>
      <c r="AL73" s="19">
        <v>25</v>
      </c>
      <c r="AM73" s="52">
        <v>1</v>
      </c>
      <c r="AN73" s="19">
        <v>15.63</v>
      </c>
      <c r="AO73" s="52">
        <v>1</v>
      </c>
      <c r="AP73" s="18">
        <f t="shared" si="11"/>
        <v>22.6555</v>
      </c>
      <c r="AQ73" s="19">
        <f t="shared" si="12"/>
        <v>115.75800000000001</v>
      </c>
      <c r="AR73" s="38"/>
      <c r="AS73" s="38"/>
      <c r="AT73" s="38"/>
      <c r="AU73" s="38"/>
      <c r="AV73" s="38"/>
    </row>
    <row r="74" spans="1:48" s="6" customFormat="1" ht="12.75" x14ac:dyDescent="0.2">
      <c r="A74" s="17">
        <v>7</v>
      </c>
      <c r="B74" s="25" t="s">
        <v>51</v>
      </c>
      <c r="C74" s="19"/>
      <c r="D74" s="17"/>
      <c r="E74" s="19"/>
      <c r="F74" s="17"/>
      <c r="G74" s="103">
        <f t="shared" si="4"/>
        <v>0</v>
      </c>
      <c r="H74" s="19">
        <v>17</v>
      </c>
      <c r="I74" s="52">
        <v>1</v>
      </c>
      <c r="J74" s="19">
        <v>17</v>
      </c>
      <c r="K74" s="52">
        <v>1</v>
      </c>
      <c r="L74" s="18">
        <f t="shared" si="5"/>
        <v>14.45</v>
      </c>
      <c r="M74" s="19">
        <v>6.6</v>
      </c>
      <c r="N74" s="17">
        <v>6</v>
      </c>
      <c r="O74" s="18">
        <v>6.6</v>
      </c>
      <c r="P74" s="17">
        <v>6</v>
      </c>
      <c r="Q74" s="18">
        <f t="shared" si="6"/>
        <v>5.6099999999999994</v>
      </c>
      <c r="R74" s="18"/>
      <c r="S74" s="18"/>
      <c r="T74" s="18"/>
      <c r="U74" s="18"/>
      <c r="V74" s="18">
        <f t="shared" si="7"/>
        <v>0</v>
      </c>
      <c r="W74" s="18"/>
      <c r="X74" s="18"/>
      <c r="Y74" s="18"/>
      <c r="Z74" s="18"/>
      <c r="AA74" s="18">
        <f t="shared" si="8"/>
        <v>0</v>
      </c>
      <c r="AB74" s="53"/>
      <c r="AC74" s="52"/>
      <c r="AD74" s="53"/>
      <c r="AE74" s="52"/>
      <c r="AF74" s="18">
        <f t="shared" si="9"/>
        <v>0</v>
      </c>
      <c r="AG74" s="19">
        <v>25</v>
      </c>
      <c r="AH74" s="52">
        <v>1</v>
      </c>
      <c r="AI74" s="19">
        <v>14.314</v>
      </c>
      <c r="AJ74" s="52">
        <v>1</v>
      </c>
      <c r="AK74" s="18">
        <f t="shared" si="10"/>
        <v>22.852899999999998</v>
      </c>
      <c r="AL74" s="19">
        <v>25</v>
      </c>
      <c r="AM74" s="52">
        <v>1</v>
      </c>
      <c r="AN74" s="19">
        <v>15.63</v>
      </c>
      <c r="AO74" s="52">
        <v>1</v>
      </c>
      <c r="AP74" s="18">
        <f t="shared" si="11"/>
        <v>22.6555</v>
      </c>
      <c r="AQ74" s="19">
        <f t="shared" si="12"/>
        <v>53.544000000000004</v>
      </c>
      <c r="AR74" s="38"/>
      <c r="AS74" s="38"/>
      <c r="AT74" s="38"/>
      <c r="AU74" s="38"/>
      <c r="AV74" s="38"/>
    </row>
    <row r="75" spans="1:48" s="6" customFormat="1" ht="12.75" x14ac:dyDescent="0.2">
      <c r="A75" s="17">
        <v>8</v>
      </c>
      <c r="B75" s="25" t="s">
        <v>52</v>
      </c>
      <c r="C75" s="53"/>
      <c r="D75" s="17"/>
      <c r="E75" s="19">
        <v>32.234999999999999</v>
      </c>
      <c r="F75" s="17">
        <v>35</v>
      </c>
      <c r="G75" s="103">
        <f t="shared" si="4"/>
        <v>-4.8352499999999994</v>
      </c>
      <c r="H75" s="19"/>
      <c r="I75" s="52"/>
      <c r="J75" s="19"/>
      <c r="K75" s="52"/>
      <c r="L75" s="18">
        <f t="shared" si="5"/>
        <v>0</v>
      </c>
      <c r="M75" s="19">
        <v>138.05000000000001</v>
      </c>
      <c r="N75" s="18">
        <v>125.5</v>
      </c>
      <c r="O75" s="19">
        <v>154.55000000000001</v>
      </c>
      <c r="P75" s="17">
        <v>140.5</v>
      </c>
      <c r="Q75" s="18">
        <f t="shared" si="6"/>
        <v>114.86750000000001</v>
      </c>
      <c r="R75" s="18"/>
      <c r="S75" s="18"/>
      <c r="T75" s="18"/>
      <c r="U75" s="18"/>
      <c r="V75" s="18">
        <f t="shared" si="7"/>
        <v>0</v>
      </c>
      <c r="W75" s="18"/>
      <c r="X75" s="18"/>
      <c r="Y75" s="18"/>
      <c r="Z75" s="18"/>
      <c r="AA75" s="18">
        <f t="shared" si="8"/>
        <v>0</v>
      </c>
      <c r="AB75" s="53"/>
      <c r="AC75" s="52"/>
      <c r="AD75" s="53"/>
      <c r="AE75" s="52"/>
      <c r="AF75" s="18">
        <f t="shared" si="9"/>
        <v>0</v>
      </c>
      <c r="AG75" s="19">
        <v>25</v>
      </c>
      <c r="AH75" s="52">
        <v>1</v>
      </c>
      <c r="AI75" s="19">
        <v>14.314</v>
      </c>
      <c r="AJ75" s="52">
        <v>1</v>
      </c>
      <c r="AK75" s="18">
        <f t="shared" si="10"/>
        <v>22.852899999999998</v>
      </c>
      <c r="AL75" s="19">
        <v>25</v>
      </c>
      <c r="AM75" s="52">
        <v>1</v>
      </c>
      <c r="AN75" s="19">
        <v>15.63</v>
      </c>
      <c r="AO75" s="52">
        <v>1</v>
      </c>
      <c r="AP75" s="18">
        <f t="shared" si="11"/>
        <v>22.6555</v>
      </c>
      <c r="AQ75" s="19">
        <f t="shared" si="12"/>
        <v>216.72900000000004</v>
      </c>
      <c r="AR75" s="38"/>
      <c r="AS75" s="38"/>
      <c r="AT75" s="38"/>
      <c r="AU75" s="38"/>
      <c r="AV75" s="38"/>
    </row>
    <row r="76" spans="1:48" s="6" customFormat="1" ht="12.75" x14ac:dyDescent="0.2">
      <c r="A76" s="17">
        <v>9</v>
      </c>
      <c r="B76" s="25" t="s">
        <v>53</v>
      </c>
      <c r="C76" s="19"/>
      <c r="D76" s="17"/>
      <c r="E76" s="19"/>
      <c r="F76" s="17"/>
      <c r="G76" s="103">
        <f t="shared" si="4"/>
        <v>0</v>
      </c>
      <c r="H76" s="19"/>
      <c r="I76" s="52"/>
      <c r="J76" s="19"/>
      <c r="K76" s="52"/>
      <c r="L76" s="18">
        <f t="shared" si="5"/>
        <v>0</v>
      </c>
      <c r="M76" s="19">
        <v>4.4000000000000004</v>
      </c>
      <c r="N76" s="17">
        <v>4</v>
      </c>
      <c r="O76" s="19">
        <v>4.4000000000000004</v>
      </c>
      <c r="P76" s="17">
        <v>4</v>
      </c>
      <c r="Q76" s="18">
        <f t="shared" si="6"/>
        <v>3.74</v>
      </c>
      <c r="R76" s="18"/>
      <c r="S76" s="18"/>
      <c r="T76" s="18"/>
      <c r="U76" s="18"/>
      <c r="V76" s="18">
        <f t="shared" si="7"/>
        <v>0</v>
      </c>
      <c r="W76" s="18"/>
      <c r="X76" s="18"/>
      <c r="Y76" s="18"/>
      <c r="Z76" s="18"/>
      <c r="AA76" s="18">
        <f t="shared" si="8"/>
        <v>0</v>
      </c>
      <c r="AB76" s="53">
        <v>25</v>
      </c>
      <c r="AC76" s="52">
        <v>1</v>
      </c>
      <c r="AD76" s="19">
        <v>14.864000000000001</v>
      </c>
      <c r="AE76" s="52">
        <v>1</v>
      </c>
      <c r="AF76" s="18">
        <f t="shared" si="9"/>
        <v>22.770399999999999</v>
      </c>
      <c r="AG76" s="53"/>
      <c r="AH76" s="52"/>
      <c r="AI76" s="19"/>
      <c r="AJ76" s="52"/>
      <c r="AK76" s="18">
        <f t="shared" si="10"/>
        <v>0</v>
      </c>
      <c r="AL76" s="19">
        <v>25</v>
      </c>
      <c r="AM76" s="52">
        <v>1</v>
      </c>
      <c r="AN76" s="19">
        <v>15.63</v>
      </c>
      <c r="AO76" s="52">
        <v>1</v>
      </c>
      <c r="AP76" s="18">
        <f t="shared" si="11"/>
        <v>22.6555</v>
      </c>
      <c r="AQ76" s="19">
        <f t="shared" si="12"/>
        <v>34.893999999999998</v>
      </c>
      <c r="AR76" s="38"/>
      <c r="AS76" s="38"/>
      <c r="AT76" s="38"/>
      <c r="AU76" s="38"/>
      <c r="AV76" s="38"/>
    </row>
    <row r="77" spans="1:48" s="6" customFormat="1" ht="12.75" x14ac:dyDescent="0.2">
      <c r="A77" s="17">
        <v>10</v>
      </c>
      <c r="B77" s="25" t="s">
        <v>54</v>
      </c>
      <c r="C77" s="19"/>
      <c r="D77" s="17"/>
      <c r="E77" s="19"/>
      <c r="F77" s="17"/>
      <c r="G77" s="103">
        <f t="shared" si="4"/>
        <v>0</v>
      </c>
      <c r="H77" s="19"/>
      <c r="I77" s="52"/>
      <c r="J77" s="19"/>
      <c r="K77" s="52"/>
      <c r="L77" s="18">
        <f t="shared" si="5"/>
        <v>0</v>
      </c>
      <c r="M77" s="19"/>
      <c r="N77" s="17"/>
      <c r="O77" s="19">
        <v>103.4</v>
      </c>
      <c r="P77" s="17">
        <v>94</v>
      </c>
      <c r="Q77" s="18">
        <f t="shared" si="6"/>
        <v>-15.51</v>
      </c>
      <c r="R77" s="18"/>
      <c r="S77" s="18"/>
      <c r="T77" s="18"/>
      <c r="U77" s="18"/>
      <c r="V77" s="18">
        <f t="shared" si="7"/>
        <v>0</v>
      </c>
      <c r="W77" s="18"/>
      <c r="X77" s="18"/>
      <c r="Y77" s="18"/>
      <c r="Z77" s="18"/>
      <c r="AA77" s="18">
        <f t="shared" si="8"/>
        <v>0</v>
      </c>
      <c r="AB77" s="53">
        <v>25</v>
      </c>
      <c r="AC77" s="52">
        <v>1</v>
      </c>
      <c r="AD77" s="19">
        <v>14.864000000000001</v>
      </c>
      <c r="AE77" s="52">
        <v>1</v>
      </c>
      <c r="AF77" s="18">
        <f t="shared" si="9"/>
        <v>22.770399999999999</v>
      </c>
      <c r="AG77" s="19">
        <v>25</v>
      </c>
      <c r="AH77" s="52">
        <v>1</v>
      </c>
      <c r="AI77" s="19">
        <v>22.963999999999999</v>
      </c>
      <c r="AJ77" s="52">
        <v>1</v>
      </c>
      <c r="AK77" s="18">
        <f t="shared" si="10"/>
        <v>21.555399999999999</v>
      </c>
      <c r="AL77" s="19">
        <v>25</v>
      </c>
      <c r="AM77" s="52">
        <v>1</v>
      </c>
      <c r="AN77" s="19">
        <v>22.963999999999999</v>
      </c>
      <c r="AO77" s="52">
        <v>1</v>
      </c>
      <c r="AP77" s="18">
        <f t="shared" si="11"/>
        <v>21.555399999999999</v>
      </c>
      <c r="AQ77" s="19">
        <f t="shared" si="12"/>
        <v>164.19200000000001</v>
      </c>
      <c r="AR77" s="38"/>
      <c r="AS77" s="38"/>
      <c r="AT77" s="38"/>
      <c r="AU77" s="38"/>
      <c r="AV77" s="38"/>
    </row>
    <row r="78" spans="1:48" s="6" customFormat="1" ht="12.75" x14ac:dyDescent="0.2">
      <c r="A78" s="17">
        <v>11</v>
      </c>
      <c r="B78" s="25" t="s">
        <v>55</v>
      </c>
      <c r="C78" s="19"/>
      <c r="D78" s="17"/>
      <c r="E78" s="19"/>
      <c r="F78" s="17"/>
      <c r="G78" s="103">
        <f t="shared" si="4"/>
        <v>0</v>
      </c>
      <c r="H78" s="19">
        <v>34</v>
      </c>
      <c r="I78" s="52">
        <v>2</v>
      </c>
      <c r="J78" s="19">
        <v>34</v>
      </c>
      <c r="K78" s="52">
        <v>2</v>
      </c>
      <c r="L78" s="18">
        <f t="shared" si="5"/>
        <v>28.9</v>
      </c>
      <c r="M78" s="19">
        <v>113.08</v>
      </c>
      <c r="N78" s="18">
        <v>102.8</v>
      </c>
      <c r="O78" s="19">
        <v>111.1</v>
      </c>
      <c r="P78" s="17">
        <v>101</v>
      </c>
      <c r="Q78" s="18">
        <f t="shared" si="6"/>
        <v>96.414999999999992</v>
      </c>
      <c r="R78" s="18"/>
      <c r="S78" s="18"/>
      <c r="T78" s="18"/>
      <c r="U78" s="18"/>
      <c r="V78" s="18">
        <f t="shared" si="7"/>
        <v>0</v>
      </c>
      <c r="W78" s="18"/>
      <c r="X78" s="18"/>
      <c r="Y78" s="18"/>
      <c r="Z78" s="18"/>
      <c r="AA78" s="18">
        <f t="shared" si="8"/>
        <v>0</v>
      </c>
      <c r="AB78" s="53"/>
      <c r="AC78" s="52"/>
      <c r="AD78" s="19"/>
      <c r="AE78" s="52"/>
      <c r="AF78" s="18">
        <f t="shared" si="9"/>
        <v>0</v>
      </c>
      <c r="AG78" s="19">
        <v>25</v>
      </c>
      <c r="AH78" s="52">
        <v>1</v>
      </c>
      <c r="AI78" s="19">
        <v>22.963999999999999</v>
      </c>
      <c r="AJ78" s="52">
        <v>1</v>
      </c>
      <c r="AK78" s="18">
        <f t="shared" si="10"/>
        <v>21.555399999999999</v>
      </c>
      <c r="AL78" s="19">
        <v>25</v>
      </c>
      <c r="AM78" s="52">
        <v>1</v>
      </c>
      <c r="AN78" s="19">
        <v>22.963999999999999</v>
      </c>
      <c r="AO78" s="52">
        <v>1</v>
      </c>
      <c r="AP78" s="18">
        <f t="shared" si="11"/>
        <v>21.555399999999999</v>
      </c>
      <c r="AQ78" s="19">
        <f t="shared" si="12"/>
        <v>191.02799999999999</v>
      </c>
      <c r="AR78" s="38"/>
      <c r="AS78" s="38"/>
      <c r="AT78" s="38"/>
      <c r="AU78" s="38"/>
      <c r="AV78" s="38"/>
    </row>
    <row r="79" spans="1:48" s="6" customFormat="1" ht="13.5" customHeight="1" x14ac:dyDescent="0.2">
      <c r="A79" s="17">
        <v>12</v>
      </c>
      <c r="B79" s="25" t="s">
        <v>56</v>
      </c>
      <c r="C79" s="18"/>
      <c r="D79" s="17"/>
      <c r="E79" s="18">
        <v>12.894</v>
      </c>
      <c r="F79" s="17">
        <v>14</v>
      </c>
      <c r="G79" s="103">
        <f t="shared" si="4"/>
        <v>-1.9340999999999999</v>
      </c>
      <c r="H79" s="19"/>
      <c r="I79" s="52"/>
      <c r="J79" s="19"/>
      <c r="K79" s="52"/>
      <c r="L79" s="18">
        <f t="shared" si="5"/>
        <v>0</v>
      </c>
      <c r="M79" s="19"/>
      <c r="N79" s="17"/>
      <c r="O79" s="19"/>
      <c r="P79" s="17"/>
      <c r="Q79" s="18">
        <f t="shared" si="6"/>
        <v>0</v>
      </c>
      <c r="R79" s="18">
        <v>38.799999999999997</v>
      </c>
      <c r="S79" s="18">
        <v>6</v>
      </c>
      <c r="T79" s="18"/>
      <c r="U79" s="18"/>
      <c r="V79" s="18">
        <f t="shared" si="7"/>
        <v>38.799999999999997</v>
      </c>
      <c r="W79" s="18"/>
      <c r="X79" s="18"/>
      <c r="Y79" s="18"/>
      <c r="Z79" s="18"/>
      <c r="AA79" s="18">
        <f t="shared" si="8"/>
        <v>0</v>
      </c>
      <c r="AB79" s="53">
        <v>25</v>
      </c>
      <c r="AC79" s="52">
        <v>1</v>
      </c>
      <c r="AD79" s="19">
        <v>14.864000000000001</v>
      </c>
      <c r="AE79" s="52">
        <v>1</v>
      </c>
      <c r="AF79" s="18">
        <f t="shared" si="9"/>
        <v>22.770399999999999</v>
      </c>
      <c r="AG79" s="19">
        <v>25</v>
      </c>
      <c r="AH79" s="52">
        <v>1</v>
      </c>
      <c r="AI79" s="19">
        <v>22.963999999999999</v>
      </c>
      <c r="AJ79" s="52">
        <v>1</v>
      </c>
      <c r="AK79" s="18">
        <f t="shared" si="10"/>
        <v>21.555399999999999</v>
      </c>
      <c r="AL79" s="19">
        <v>25</v>
      </c>
      <c r="AM79" s="52">
        <v>1</v>
      </c>
      <c r="AN79" s="19">
        <v>22.963999999999999</v>
      </c>
      <c r="AO79" s="52">
        <v>1</v>
      </c>
      <c r="AP79" s="18">
        <f t="shared" si="11"/>
        <v>21.555399999999999</v>
      </c>
      <c r="AQ79" s="19">
        <f t="shared" si="12"/>
        <v>73.686000000000007</v>
      </c>
      <c r="AR79" s="38"/>
      <c r="AS79" s="38"/>
      <c r="AT79" s="38"/>
      <c r="AU79" s="38"/>
      <c r="AV79" s="38"/>
    </row>
    <row r="80" spans="1:48" s="6" customFormat="1" ht="12.75" x14ac:dyDescent="0.2">
      <c r="A80" s="17">
        <v>13</v>
      </c>
      <c r="B80" s="25" t="s">
        <v>57</v>
      </c>
      <c r="C80" s="18"/>
      <c r="D80" s="17"/>
      <c r="E80" s="18"/>
      <c r="F80" s="17"/>
      <c r="G80" s="103">
        <f t="shared" si="4"/>
        <v>0</v>
      </c>
      <c r="H80" s="19"/>
      <c r="I80" s="52"/>
      <c r="J80" s="19"/>
      <c r="K80" s="52"/>
      <c r="L80" s="18">
        <f t="shared" si="5"/>
        <v>0</v>
      </c>
      <c r="M80" s="19"/>
      <c r="N80" s="17"/>
      <c r="O80" s="19">
        <v>58.3</v>
      </c>
      <c r="P80" s="17">
        <v>53</v>
      </c>
      <c r="Q80" s="18">
        <f t="shared" si="6"/>
        <v>-8.7449999999999992</v>
      </c>
      <c r="R80" s="18"/>
      <c r="S80" s="18"/>
      <c r="T80" s="18"/>
      <c r="U80" s="18"/>
      <c r="V80" s="18">
        <f t="shared" si="7"/>
        <v>0</v>
      </c>
      <c r="W80" s="18"/>
      <c r="X80" s="18"/>
      <c r="Y80" s="18"/>
      <c r="Z80" s="18"/>
      <c r="AA80" s="18">
        <f t="shared" si="8"/>
        <v>0</v>
      </c>
      <c r="AB80" s="53"/>
      <c r="AC80" s="52"/>
      <c r="AD80" s="19">
        <v>14.864000000000001</v>
      </c>
      <c r="AE80" s="52"/>
      <c r="AF80" s="18">
        <f t="shared" si="9"/>
        <v>-2.2296</v>
      </c>
      <c r="AG80" s="53"/>
      <c r="AH80" s="52"/>
      <c r="AI80" s="19">
        <v>14.314</v>
      </c>
      <c r="AJ80" s="52">
        <v>1</v>
      </c>
      <c r="AK80" s="18">
        <f t="shared" si="10"/>
        <v>-2.1471</v>
      </c>
      <c r="AL80" s="19"/>
      <c r="AM80" s="52"/>
      <c r="AN80" s="19">
        <v>15.63</v>
      </c>
      <c r="AO80" s="52">
        <v>1</v>
      </c>
      <c r="AP80" s="18">
        <f t="shared" si="11"/>
        <v>-2.3445</v>
      </c>
      <c r="AQ80" s="19">
        <f t="shared" si="12"/>
        <v>103.108</v>
      </c>
      <c r="AR80" s="38"/>
      <c r="AS80" s="38"/>
      <c r="AT80" s="38"/>
      <c r="AU80" s="38"/>
      <c r="AV80" s="38"/>
    </row>
    <row r="81" spans="1:73" s="6" customFormat="1" ht="12.75" x14ac:dyDescent="0.2">
      <c r="A81" s="17">
        <v>14</v>
      </c>
      <c r="B81" s="25" t="s">
        <v>58</v>
      </c>
      <c r="C81" s="17"/>
      <c r="D81" s="17"/>
      <c r="E81" s="17"/>
      <c r="F81" s="17"/>
      <c r="G81" s="103">
        <f t="shared" si="4"/>
        <v>0</v>
      </c>
      <c r="H81" s="19">
        <v>34</v>
      </c>
      <c r="I81" s="52">
        <v>2</v>
      </c>
      <c r="J81" s="19">
        <v>34</v>
      </c>
      <c r="K81" s="52">
        <v>2</v>
      </c>
      <c r="L81" s="18">
        <f t="shared" si="5"/>
        <v>28.9</v>
      </c>
      <c r="M81" s="19">
        <v>43.01</v>
      </c>
      <c r="N81" s="17">
        <v>39.1</v>
      </c>
      <c r="O81" s="19">
        <v>62.7</v>
      </c>
      <c r="P81" s="17">
        <v>57</v>
      </c>
      <c r="Q81" s="18">
        <f t="shared" si="6"/>
        <v>33.604999999999997</v>
      </c>
      <c r="R81" s="18"/>
      <c r="S81" s="18"/>
      <c r="T81" s="18"/>
      <c r="U81" s="18"/>
      <c r="V81" s="18">
        <f t="shared" si="7"/>
        <v>0</v>
      </c>
      <c r="W81" s="18"/>
      <c r="X81" s="18"/>
      <c r="Y81" s="18"/>
      <c r="Z81" s="18"/>
      <c r="AA81" s="18">
        <f t="shared" si="8"/>
        <v>0</v>
      </c>
      <c r="AB81" s="53"/>
      <c r="AC81" s="52"/>
      <c r="AD81" s="19"/>
      <c r="AE81" s="52"/>
      <c r="AF81" s="18">
        <f t="shared" si="9"/>
        <v>0</v>
      </c>
      <c r="AG81" s="19">
        <v>25</v>
      </c>
      <c r="AH81" s="52">
        <v>1</v>
      </c>
      <c r="AI81" s="19">
        <v>14.314</v>
      </c>
      <c r="AJ81" s="52">
        <v>1</v>
      </c>
      <c r="AK81" s="18">
        <f t="shared" si="10"/>
        <v>22.852899999999998</v>
      </c>
      <c r="AL81" s="19">
        <v>25</v>
      </c>
      <c r="AM81" s="52">
        <v>1</v>
      </c>
      <c r="AN81" s="19">
        <v>15.63</v>
      </c>
      <c r="AO81" s="52">
        <v>1</v>
      </c>
      <c r="AP81" s="18">
        <f t="shared" si="11"/>
        <v>22.6555</v>
      </c>
      <c r="AQ81" s="19">
        <f t="shared" si="12"/>
        <v>126.64400000000001</v>
      </c>
      <c r="AR81" s="38"/>
      <c r="AS81" s="38"/>
      <c r="AT81" s="38"/>
      <c r="AU81" s="38"/>
      <c r="AV81" s="38"/>
    </row>
    <row r="82" spans="1:73" s="6" customFormat="1" ht="12.75" x14ac:dyDescent="0.2">
      <c r="A82" s="17">
        <v>15</v>
      </c>
      <c r="B82" s="25" t="s">
        <v>59</v>
      </c>
      <c r="C82" s="17"/>
      <c r="D82" s="17"/>
      <c r="E82" s="17"/>
      <c r="F82" s="17"/>
      <c r="G82" s="103">
        <f t="shared" si="4"/>
        <v>0</v>
      </c>
      <c r="H82" s="19"/>
      <c r="I82" s="52"/>
      <c r="J82" s="19"/>
      <c r="K82" s="52"/>
      <c r="L82" s="18">
        <f t="shared" si="5"/>
        <v>0</v>
      </c>
      <c r="M82" s="19">
        <v>129.91</v>
      </c>
      <c r="N82" s="18">
        <v>118.1</v>
      </c>
      <c r="O82" s="19">
        <v>162.80000000000001</v>
      </c>
      <c r="P82" s="17">
        <v>148</v>
      </c>
      <c r="Q82" s="18">
        <f t="shared" si="6"/>
        <v>105.49</v>
      </c>
      <c r="R82" s="18"/>
      <c r="S82" s="18"/>
      <c r="T82" s="18"/>
      <c r="U82" s="18"/>
      <c r="V82" s="18">
        <f t="shared" si="7"/>
        <v>0</v>
      </c>
      <c r="W82" s="18"/>
      <c r="X82" s="18"/>
      <c r="Y82" s="18"/>
      <c r="Z82" s="18"/>
      <c r="AA82" s="18">
        <f t="shared" si="8"/>
        <v>0</v>
      </c>
      <c r="AB82" s="53">
        <v>25</v>
      </c>
      <c r="AC82" s="52">
        <v>1</v>
      </c>
      <c r="AD82" s="19">
        <v>14.864000000000001</v>
      </c>
      <c r="AE82" s="52">
        <v>1</v>
      </c>
      <c r="AF82" s="18">
        <f t="shared" si="9"/>
        <v>22.770399999999999</v>
      </c>
      <c r="AG82" s="19">
        <v>25</v>
      </c>
      <c r="AH82" s="52">
        <v>1</v>
      </c>
      <c r="AI82" s="19">
        <v>14.314</v>
      </c>
      <c r="AJ82" s="52">
        <v>1</v>
      </c>
      <c r="AK82" s="18">
        <f t="shared" si="10"/>
        <v>22.852899999999998</v>
      </c>
      <c r="AL82" s="19">
        <v>25</v>
      </c>
      <c r="AM82" s="52">
        <v>1</v>
      </c>
      <c r="AN82" s="19">
        <v>15.63</v>
      </c>
      <c r="AO82" s="52">
        <v>1</v>
      </c>
      <c r="AP82" s="18">
        <f t="shared" si="11"/>
        <v>22.6555</v>
      </c>
      <c r="AQ82" s="19">
        <f t="shared" si="12"/>
        <v>207.608</v>
      </c>
      <c r="AR82" s="40"/>
      <c r="AS82" s="40"/>
      <c r="AT82" s="40"/>
      <c r="AU82" s="40"/>
      <c r="AV82" s="40"/>
    </row>
    <row r="83" spans="1:73" s="6" customFormat="1" ht="12.75" x14ac:dyDescent="0.2">
      <c r="A83" s="17">
        <v>16</v>
      </c>
      <c r="B83" s="25" t="s">
        <v>60</v>
      </c>
      <c r="C83" s="17"/>
      <c r="D83" s="17"/>
      <c r="E83" s="19">
        <v>25.788</v>
      </c>
      <c r="F83" s="17">
        <v>28</v>
      </c>
      <c r="G83" s="103">
        <f t="shared" si="4"/>
        <v>-3.8681999999999999</v>
      </c>
      <c r="H83" s="19">
        <v>17</v>
      </c>
      <c r="I83" s="52">
        <v>1</v>
      </c>
      <c r="J83" s="19">
        <v>17</v>
      </c>
      <c r="K83" s="52">
        <v>1</v>
      </c>
      <c r="L83" s="18">
        <f t="shared" si="5"/>
        <v>14.45</v>
      </c>
      <c r="M83" s="19">
        <v>15.95</v>
      </c>
      <c r="N83" s="17">
        <v>14.5</v>
      </c>
      <c r="O83" s="19">
        <v>56.65</v>
      </c>
      <c r="P83" s="17">
        <v>51.5</v>
      </c>
      <c r="Q83" s="18">
        <f t="shared" si="6"/>
        <v>7.4525000000000006</v>
      </c>
      <c r="R83" s="18"/>
      <c r="S83" s="18"/>
      <c r="T83" s="18"/>
      <c r="U83" s="18"/>
      <c r="V83" s="18">
        <f t="shared" si="7"/>
        <v>0</v>
      </c>
      <c r="W83" s="18"/>
      <c r="X83" s="18"/>
      <c r="Y83" s="18"/>
      <c r="Z83" s="18"/>
      <c r="AA83" s="18">
        <f t="shared" si="8"/>
        <v>0</v>
      </c>
      <c r="AB83" s="53"/>
      <c r="AC83" s="52"/>
      <c r="AD83" s="53"/>
      <c r="AE83" s="52"/>
      <c r="AF83" s="18">
        <f t="shared" si="9"/>
        <v>0</v>
      </c>
      <c r="AG83" s="53"/>
      <c r="AH83" s="52"/>
      <c r="AI83" s="19"/>
      <c r="AJ83" s="52"/>
      <c r="AK83" s="18">
        <f t="shared" si="10"/>
        <v>0</v>
      </c>
      <c r="AL83" s="19">
        <v>25</v>
      </c>
      <c r="AM83" s="52">
        <v>1</v>
      </c>
      <c r="AN83" s="19">
        <v>15.63</v>
      </c>
      <c r="AO83" s="52">
        <v>1</v>
      </c>
      <c r="AP83" s="18">
        <f t="shared" si="11"/>
        <v>22.6555</v>
      </c>
      <c r="AQ83" s="19">
        <f t="shared" si="12"/>
        <v>115.068</v>
      </c>
      <c r="AR83" s="38"/>
      <c r="AS83" s="38"/>
      <c r="AT83" s="38"/>
      <c r="AU83" s="38"/>
      <c r="AV83" s="38"/>
    </row>
    <row r="84" spans="1:73" s="6" customFormat="1" ht="12.75" x14ac:dyDescent="0.2">
      <c r="A84" s="17">
        <v>17</v>
      </c>
      <c r="B84" s="26" t="s">
        <v>61</v>
      </c>
      <c r="C84" s="17"/>
      <c r="D84" s="17"/>
      <c r="E84" s="19">
        <v>19.341000000000001</v>
      </c>
      <c r="F84" s="17">
        <v>21</v>
      </c>
      <c r="G84" s="103">
        <f t="shared" si="4"/>
        <v>-2.9011499999999999</v>
      </c>
      <c r="H84" s="19"/>
      <c r="I84" s="52"/>
      <c r="J84" s="19"/>
      <c r="K84" s="52"/>
      <c r="L84" s="18">
        <f t="shared" si="5"/>
        <v>0</v>
      </c>
      <c r="M84" s="19">
        <v>148.72</v>
      </c>
      <c r="N84" s="18">
        <v>135.19999999999999</v>
      </c>
      <c r="O84" s="19">
        <v>137.5</v>
      </c>
      <c r="P84" s="17">
        <v>125</v>
      </c>
      <c r="Q84" s="18">
        <f t="shared" si="6"/>
        <v>128.095</v>
      </c>
      <c r="R84" s="18">
        <v>90.16</v>
      </c>
      <c r="S84" s="52">
        <v>60</v>
      </c>
      <c r="T84" s="18">
        <v>90.16</v>
      </c>
      <c r="U84" s="52">
        <v>60</v>
      </c>
      <c r="V84" s="18">
        <f t="shared" si="7"/>
        <v>76.635999999999996</v>
      </c>
      <c r="W84" s="18"/>
      <c r="X84" s="18"/>
      <c r="Y84" s="18"/>
      <c r="Z84" s="18"/>
      <c r="AA84" s="18">
        <f t="shared" si="8"/>
        <v>0</v>
      </c>
      <c r="AB84" s="53"/>
      <c r="AC84" s="52"/>
      <c r="AD84" s="53"/>
      <c r="AE84" s="52"/>
      <c r="AF84" s="18">
        <f t="shared" si="9"/>
        <v>0</v>
      </c>
      <c r="AG84" s="19">
        <v>25</v>
      </c>
      <c r="AH84" s="52">
        <v>1</v>
      </c>
      <c r="AI84" s="19">
        <v>14.314</v>
      </c>
      <c r="AJ84" s="52">
        <v>1</v>
      </c>
      <c r="AK84" s="18">
        <f t="shared" si="10"/>
        <v>22.852899999999998</v>
      </c>
      <c r="AL84" s="19">
        <v>25</v>
      </c>
      <c r="AM84" s="52">
        <v>1</v>
      </c>
      <c r="AN84" s="19">
        <v>15.63</v>
      </c>
      <c r="AO84" s="52">
        <v>1</v>
      </c>
      <c r="AP84" s="18">
        <f t="shared" si="11"/>
        <v>22.6555</v>
      </c>
      <c r="AQ84" s="19">
        <f t="shared" si="12"/>
        <v>276.94499999999999</v>
      </c>
      <c r="AR84" s="38"/>
      <c r="AS84" s="38"/>
      <c r="AT84" s="38"/>
      <c r="AU84" s="38"/>
      <c r="AV84" s="38"/>
    </row>
    <row r="85" spans="1:73" s="6" customFormat="1" ht="12.75" x14ac:dyDescent="0.2">
      <c r="A85" s="17">
        <v>18</v>
      </c>
      <c r="B85" s="26" t="s">
        <v>62</v>
      </c>
      <c r="C85" s="17"/>
      <c r="D85" s="17"/>
      <c r="E85" s="17"/>
      <c r="F85" s="17"/>
      <c r="G85" s="103">
        <f t="shared" si="4"/>
        <v>0</v>
      </c>
      <c r="H85" s="19">
        <v>34</v>
      </c>
      <c r="I85" s="52">
        <v>2</v>
      </c>
      <c r="J85" s="19">
        <v>34</v>
      </c>
      <c r="K85" s="52">
        <v>2</v>
      </c>
      <c r="L85" s="18">
        <f t="shared" si="5"/>
        <v>28.9</v>
      </c>
      <c r="M85" s="19"/>
      <c r="N85" s="17"/>
      <c r="O85" s="19"/>
      <c r="P85" s="17"/>
      <c r="Q85" s="18">
        <f t="shared" si="6"/>
        <v>0</v>
      </c>
      <c r="R85" s="18"/>
      <c r="S85" s="18"/>
      <c r="T85" s="18"/>
      <c r="U85" s="18"/>
      <c r="V85" s="18">
        <f t="shared" si="7"/>
        <v>0</v>
      </c>
      <c r="W85" s="18"/>
      <c r="X85" s="18"/>
      <c r="Y85" s="18"/>
      <c r="Z85" s="18"/>
      <c r="AA85" s="18">
        <f t="shared" si="8"/>
        <v>0</v>
      </c>
      <c r="AB85" s="53"/>
      <c r="AC85" s="52"/>
      <c r="AD85" s="53"/>
      <c r="AE85" s="52"/>
      <c r="AF85" s="18">
        <f t="shared" si="9"/>
        <v>0</v>
      </c>
      <c r="AG85" s="19">
        <v>25</v>
      </c>
      <c r="AH85" s="52">
        <v>1</v>
      </c>
      <c r="AI85" s="19">
        <v>14.314</v>
      </c>
      <c r="AJ85" s="52">
        <v>1</v>
      </c>
      <c r="AK85" s="18">
        <f t="shared" si="10"/>
        <v>22.852899999999998</v>
      </c>
      <c r="AL85" s="19">
        <v>25</v>
      </c>
      <c r="AM85" s="52">
        <v>1</v>
      </c>
      <c r="AN85" s="19">
        <v>15.63</v>
      </c>
      <c r="AO85" s="52">
        <v>1</v>
      </c>
      <c r="AP85" s="18">
        <f t="shared" si="11"/>
        <v>22.6555</v>
      </c>
      <c r="AQ85" s="19">
        <f t="shared" si="12"/>
        <v>63.944000000000003</v>
      </c>
      <c r="AR85" s="38"/>
      <c r="AS85" s="38"/>
      <c r="AT85" s="38"/>
      <c r="AU85" s="38"/>
      <c r="AV85" s="38"/>
    </row>
    <row r="86" spans="1:73" s="6" customFormat="1" ht="12.75" x14ac:dyDescent="0.2">
      <c r="A86" s="17">
        <v>19</v>
      </c>
      <c r="B86" s="26" t="s">
        <v>63</v>
      </c>
      <c r="C86" s="19"/>
      <c r="D86" s="17"/>
      <c r="E86" s="17">
        <v>110.46599999999999</v>
      </c>
      <c r="F86" s="17">
        <v>125</v>
      </c>
      <c r="G86" s="103">
        <f t="shared" si="4"/>
        <v>-16.569899999999997</v>
      </c>
      <c r="H86" s="19"/>
      <c r="I86" s="52"/>
      <c r="J86" s="19">
        <v>22.5</v>
      </c>
      <c r="K86" s="52">
        <v>1</v>
      </c>
      <c r="L86" s="18">
        <f t="shared" si="5"/>
        <v>-3.375</v>
      </c>
      <c r="M86" s="19">
        <v>49.06</v>
      </c>
      <c r="N86" s="17">
        <v>44.6</v>
      </c>
      <c r="O86" s="19">
        <v>45.65</v>
      </c>
      <c r="P86" s="17">
        <v>41.5</v>
      </c>
      <c r="Q86" s="18">
        <f t="shared" si="6"/>
        <v>42.212500000000006</v>
      </c>
      <c r="R86" s="18">
        <v>589</v>
      </c>
      <c r="S86" s="18">
        <v>10</v>
      </c>
      <c r="T86" s="18">
        <v>91.14</v>
      </c>
      <c r="U86" s="18">
        <v>5</v>
      </c>
      <c r="V86" s="18">
        <f t="shared" si="7"/>
        <v>575.32899999999995</v>
      </c>
      <c r="W86" s="18">
        <v>14</v>
      </c>
      <c r="X86" s="52">
        <v>1</v>
      </c>
      <c r="Y86" s="18">
        <v>14</v>
      </c>
      <c r="Z86" s="52">
        <v>1</v>
      </c>
      <c r="AA86" s="18">
        <f t="shared" si="8"/>
        <v>11.9</v>
      </c>
      <c r="AB86" s="19">
        <v>25</v>
      </c>
      <c r="AC86" s="52">
        <v>1</v>
      </c>
      <c r="AD86" s="19"/>
      <c r="AE86" s="52"/>
      <c r="AF86" s="18">
        <f t="shared" si="9"/>
        <v>25</v>
      </c>
      <c r="AG86" s="19">
        <v>50</v>
      </c>
      <c r="AH86" s="52">
        <v>2</v>
      </c>
      <c r="AI86" s="19">
        <v>28.628</v>
      </c>
      <c r="AJ86" s="52">
        <v>2</v>
      </c>
      <c r="AK86" s="18">
        <f t="shared" si="10"/>
        <v>45.705799999999996</v>
      </c>
      <c r="AL86" s="19">
        <v>100</v>
      </c>
      <c r="AM86" s="52">
        <v>4</v>
      </c>
      <c r="AN86" s="19">
        <v>31.260999999999999</v>
      </c>
      <c r="AO86" s="52">
        <v>2</v>
      </c>
      <c r="AP86" s="18">
        <f t="shared" si="11"/>
        <v>95.310850000000002</v>
      </c>
      <c r="AQ86" s="19">
        <f t="shared" si="12"/>
        <v>343.64499999999998</v>
      </c>
      <c r="AR86" s="38"/>
      <c r="AS86" s="38"/>
      <c r="AT86" s="38"/>
      <c r="AU86" s="38"/>
      <c r="AV86" s="38"/>
    </row>
    <row r="87" spans="1:73" s="6" customFormat="1" ht="13.5" customHeight="1" x14ac:dyDescent="0.2">
      <c r="A87" s="17">
        <v>20</v>
      </c>
      <c r="B87" s="26" t="s">
        <v>64</v>
      </c>
      <c r="C87" s="19"/>
      <c r="D87" s="17"/>
      <c r="E87" s="19"/>
      <c r="F87" s="17"/>
      <c r="G87" s="103">
        <f t="shared" si="4"/>
        <v>0</v>
      </c>
      <c r="H87" s="19"/>
      <c r="I87" s="52"/>
      <c r="J87" s="19">
        <v>80.900000000000006</v>
      </c>
      <c r="K87" s="52">
        <v>2</v>
      </c>
      <c r="L87" s="18">
        <f t="shared" si="5"/>
        <v>-12.135</v>
      </c>
      <c r="M87" s="19"/>
      <c r="N87" s="17"/>
      <c r="O87" s="19">
        <v>23.1</v>
      </c>
      <c r="P87" s="17">
        <v>21</v>
      </c>
      <c r="Q87" s="18">
        <f t="shared" si="6"/>
        <v>-3.4650000000000003</v>
      </c>
      <c r="R87" s="18">
        <v>217.8</v>
      </c>
      <c r="S87" s="18">
        <v>8</v>
      </c>
      <c r="T87" s="18">
        <v>56</v>
      </c>
      <c r="U87" s="18">
        <v>2</v>
      </c>
      <c r="V87" s="18">
        <f t="shared" si="7"/>
        <v>209.4</v>
      </c>
      <c r="W87" s="18"/>
      <c r="X87" s="18"/>
      <c r="Y87" s="18"/>
      <c r="Z87" s="18"/>
      <c r="AA87" s="18">
        <f t="shared" si="8"/>
        <v>0</v>
      </c>
      <c r="AB87" s="53"/>
      <c r="AC87" s="52"/>
      <c r="AD87" s="53"/>
      <c r="AE87" s="52"/>
      <c r="AF87" s="18">
        <f t="shared" si="9"/>
        <v>0</v>
      </c>
      <c r="AG87" s="19">
        <v>25</v>
      </c>
      <c r="AH87" s="52">
        <v>1</v>
      </c>
      <c r="AI87" s="19">
        <v>1.0289999999999999</v>
      </c>
      <c r="AJ87" s="52">
        <v>1</v>
      </c>
      <c r="AK87" s="18">
        <f t="shared" si="10"/>
        <v>24.845649999999999</v>
      </c>
      <c r="AL87" s="19">
        <v>25</v>
      </c>
      <c r="AM87" s="52">
        <v>1</v>
      </c>
      <c r="AN87" s="19">
        <v>15.63</v>
      </c>
      <c r="AO87" s="52">
        <v>1</v>
      </c>
      <c r="AP87" s="18">
        <f t="shared" si="11"/>
        <v>22.6555</v>
      </c>
      <c r="AQ87" s="19">
        <f t="shared" si="12"/>
        <v>176.65899999999999</v>
      </c>
      <c r="AR87" s="54"/>
      <c r="AS87" s="38"/>
      <c r="AT87" s="38"/>
      <c r="AU87" s="38"/>
      <c r="AV87" s="38"/>
    </row>
    <row r="88" spans="1:73" s="6" customFormat="1" ht="13.5" customHeight="1" x14ac:dyDescent="0.2">
      <c r="A88" s="104">
        <v>21</v>
      </c>
      <c r="B88" s="105" t="s">
        <v>74</v>
      </c>
      <c r="C88" s="19"/>
      <c r="D88" s="17"/>
      <c r="E88" s="19">
        <v>9.548</v>
      </c>
      <c r="F88" s="17">
        <v>14</v>
      </c>
      <c r="G88" s="103">
        <f t="shared" si="4"/>
        <v>-1.4321999999999999</v>
      </c>
      <c r="H88" s="19"/>
      <c r="I88" s="52"/>
      <c r="J88" s="18"/>
      <c r="K88" s="52"/>
      <c r="L88" s="18">
        <f t="shared" si="5"/>
        <v>0</v>
      </c>
      <c r="M88" s="19">
        <v>48.98</v>
      </c>
      <c r="N88" s="17">
        <v>44.53</v>
      </c>
      <c r="O88" s="19">
        <v>14.3</v>
      </c>
      <c r="P88" s="17">
        <v>13</v>
      </c>
      <c r="Q88" s="18">
        <f t="shared" si="6"/>
        <v>46.834999999999994</v>
      </c>
      <c r="R88" s="18">
        <v>93.48</v>
      </c>
      <c r="S88" s="18">
        <v>62</v>
      </c>
      <c r="T88" s="18"/>
      <c r="U88" s="18"/>
      <c r="V88" s="18">
        <f t="shared" si="7"/>
        <v>93.48</v>
      </c>
      <c r="W88" s="18">
        <v>118.8</v>
      </c>
      <c r="X88" s="52">
        <v>8</v>
      </c>
      <c r="Y88" s="19">
        <v>118.8</v>
      </c>
      <c r="Z88" s="52">
        <v>8</v>
      </c>
      <c r="AA88" s="18">
        <f t="shared" si="8"/>
        <v>100.97999999999999</v>
      </c>
      <c r="AB88" s="19"/>
      <c r="AC88" s="52"/>
      <c r="AD88" s="19"/>
      <c r="AE88" s="52"/>
      <c r="AF88" s="18">
        <f t="shared" si="9"/>
        <v>0</v>
      </c>
      <c r="AG88" s="19">
        <v>25</v>
      </c>
      <c r="AH88" s="52">
        <v>1</v>
      </c>
      <c r="AI88" s="19">
        <v>22.963999999999999</v>
      </c>
      <c r="AJ88" s="52">
        <v>1</v>
      </c>
      <c r="AK88" s="18">
        <f t="shared" si="10"/>
        <v>21.555399999999999</v>
      </c>
      <c r="AL88" s="19">
        <v>25</v>
      </c>
      <c r="AM88" s="52">
        <v>1</v>
      </c>
      <c r="AN88" s="19">
        <v>22.963999999999999</v>
      </c>
      <c r="AO88" s="52">
        <v>1</v>
      </c>
      <c r="AP88" s="18">
        <f t="shared" si="11"/>
        <v>21.555399999999999</v>
      </c>
      <c r="AQ88" s="19">
        <f t="shared" si="12"/>
        <v>188.57600000000002</v>
      </c>
      <c r="AR88" s="54"/>
      <c r="AS88" s="38"/>
      <c r="AT88" s="38"/>
      <c r="AU88" s="38"/>
      <c r="AV88" s="38"/>
    </row>
    <row r="89" spans="1:73" s="6" customFormat="1" ht="13.5" customHeight="1" x14ac:dyDescent="0.2">
      <c r="A89" s="104">
        <v>22</v>
      </c>
      <c r="B89" s="105" t="s">
        <v>75</v>
      </c>
      <c r="C89" s="19"/>
      <c r="D89" s="17"/>
      <c r="E89" s="19">
        <v>25.788</v>
      </c>
      <c r="F89" s="17">
        <v>28</v>
      </c>
      <c r="G89" s="103">
        <f t="shared" si="4"/>
        <v>-3.8681999999999999</v>
      </c>
      <c r="H89" s="19"/>
      <c r="I89" s="52"/>
      <c r="J89" s="18"/>
      <c r="K89" s="52"/>
      <c r="L89" s="18">
        <f t="shared" si="5"/>
        <v>0</v>
      </c>
      <c r="M89" s="19">
        <v>72.599999999999994</v>
      </c>
      <c r="N89" s="17">
        <v>66</v>
      </c>
      <c r="O89" s="19">
        <v>98.22</v>
      </c>
      <c r="P89" s="17">
        <v>87.5</v>
      </c>
      <c r="Q89" s="18">
        <f t="shared" si="6"/>
        <v>57.866999999999997</v>
      </c>
      <c r="R89" s="18">
        <v>114.17</v>
      </c>
      <c r="S89" s="18">
        <v>77</v>
      </c>
      <c r="T89" s="18"/>
      <c r="U89" s="52"/>
      <c r="V89" s="18">
        <f t="shared" si="7"/>
        <v>114.17</v>
      </c>
      <c r="W89" s="18">
        <v>125</v>
      </c>
      <c r="X89" s="52">
        <v>8</v>
      </c>
      <c r="Y89" s="19">
        <v>118.8</v>
      </c>
      <c r="Z89" s="52">
        <v>8</v>
      </c>
      <c r="AA89" s="18">
        <f t="shared" si="8"/>
        <v>107.18</v>
      </c>
      <c r="AB89" s="19">
        <v>25</v>
      </c>
      <c r="AC89" s="52">
        <v>1</v>
      </c>
      <c r="AD89" s="19">
        <v>14.864000000000001</v>
      </c>
      <c r="AE89" s="52">
        <v>1</v>
      </c>
      <c r="AF89" s="18">
        <f t="shared" si="9"/>
        <v>22.770399999999999</v>
      </c>
      <c r="AG89" s="19">
        <v>25</v>
      </c>
      <c r="AH89" s="52">
        <v>1</v>
      </c>
      <c r="AI89" s="19">
        <v>22.963999999999999</v>
      </c>
      <c r="AJ89" s="52">
        <v>1</v>
      </c>
      <c r="AK89" s="18">
        <f t="shared" si="10"/>
        <v>21.555399999999999</v>
      </c>
      <c r="AL89" s="19">
        <v>25</v>
      </c>
      <c r="AM89" s="52">
        <v>1</v>
      </c>
      <c r="AN89" s="19">
        <v>22.963999999999999</v>
      </c>
      <c r="AO89" s="52">
        <v>1</v>
      </c>
      <c r="AP89" s="18">
        <f t="shared" si="11"/>
        <v>21.555399999999999</v>
      </c>
      <c r="AQ89" s="19">
        <f t="shared" si="12"/>
        <v>303.60000000000002</v>
      </c>
      <c r="AR89" s="54"/>
      <c r="AS89" s="38"/>
      <c r="AT89" s="38"/>
      <c r="AU89" s="38"/>
      <c r="AV89" s="38"/>
    </row>
    <row r="90" spans="1:73" s="6" customFormat="1" ht="12.75" x14ac:dyDescent="0.2">
      <c r="A90" s="138" t="s">
        <v>8</v>
      </c>
      <c r="B90" s="139"/>
      <c r="C90" s="98">
        <f>SUM(C68:C89)</f>
        <v>0</v>
      </c>
      <c r="D90" s="98">
        <f>SUM(D68:D89)</f>
        <v>0</v>
      </c>
      <c r="E90" s="80">
        <f>SUM(E68:E89)</f>
        <v>290.63600000000002</v>
      </c>
      <c r="F90" s="98">
        <f>SUM(F68:F89)</f>
        <v>321</v>
      </c>
      <c r="G90" s="80">
        <f>SUM(G68:G89)</f>
        <v>-43.595399999999998</v>
      </c>
      <c r="H90" s="80">
        <f>SUM(H68:H87)</f>
        <v>170</v>
      </c>
      <c r="I90" s="98">
        <f>SUM(I68:I87)</f>
        <v>10</v>
      </c>
      <c r="J90" s="80">
        <f>SUM(J68:J89)</f>
        <v>290.39999999999998</v>
      </c>
      <c r="K90" s="98">
        <f>SUM(K68:K89)</f>
        <v>14</v>
      </c>
      <c r="L90" s="80">
        <f>SUM(L68:L89)</f>
        <v>126.43999999999998</v>
      </c>
      <c r="M90" s="80">
        <f>M89+M88+M87+M86+M85+M84+M83+M82+M81+M79+M80+M78+M77+M76+M75+M74+M73+M72+M71+M70+M69+M68</f>
        <v>864.57999999999993</v>
      </c>
      <c r="N90" s="101">
        <f t="shared" ref="N90:Z90" si="13">SUM(N68:N89)</f>
        <v>785.9799999999999</v>
      </c>
      <c r="O90" s="101">
        <f t="shared" si="13"/>
        <v>1183.9199999999998</v>
      </c>
      <c r="P90" s="80">
        <f t="shared" si="13"/>
        <v>1074.5</v>
      </c>
      <c r="Q90" s="80">
        <f t="shared" si="13"/>
        <v>686.99199999999996</v>
      </c>
      <c r="R90" s="80">
        <f t="shared" si="13"/>
        <v>1143.4100000000001</v>
      </c>
      <c r="S90" s="80">
        <f t="shared" si="13"/>
        <v>223</v>
      </c>
      <c r="T90" s="80">
        <f t="shared" si="13"/>
        <v>237.3</v>
      </c>
      <c r="U90" s="80">
        <f t="shared" si="13"/>
        <v>67</v>
      </c>
      <c r="V90" s="80">
        <f t="shared" si="13"/>
        <v>1107.8150000000001</v>
      </c>
      <c r="W90" s="80">
        <f t="shared" si="13"/>
        <v>257.8</v>
      </c>
      <c r="X90" s="80">
        <f t="shared" si="13"/>
        <v>17</v>
      </c>
      <c r="Y90" s="80">
        <f t="shared" si="13"/>
        <v>251.60000000000002</v>
      </c>
      <c r="Z90" s="80">
        <f t="shared" si="13"/>
        <v>17</v>
      </c>
      <c r="AA90" s="80">
        <f>SUM(AA68:AA87)</f>
        <v>11.9</v>
      </c>
      <c r="AB90" s="80">
        <f t="shared" ref="AB90:AQ90" si="14">SUM(AB68:AB89)</f>
        <v>175</v>
      </c>
      <c r="AC90" s="98">
        <f t="shared" si="14"/>
        <v>7</v>
      </c>
      <c r="AD90" s="101">
        <f t="shared" si="14"/>
        <v>104.04800000000002</v>
      </c>
      <c r="AE90" s="98">
        <f t="shared" si="14"/>
        <v>6</v>
      </c>
      <c r="AF90" s="80">
        <f t="shared" si="14"/>
        <v>159.39279999999997</v>
      </c>
      <c r="AG90" s="80">
        <f t="shared" si="14"/>
        <v>500</v>
      </c>
      <c r="AH90" s="98">
        <f t="shared" si="14"/>
        <v>20</v>
      </c>
      <c r="AI90" s="101">
        <f t="shared" si="14"/>
        <v>330.55899999999991</v>
      </c>
      <c r="AJ90" s="98">
        <f t="shared" si="14"/>
        <v>21</v>
      </c>
      <c r="AK90" s="80">
        <f t="shared" si="14"/>
        <v>450.41614999999996</v>
      </c>
      <c r="AL90" s="101">
        <f t="shared" si="14"/>
        <v>600</v>
      </c>
      <c r="AM90" s="98">
        <f t="shared" si="14"/>
        <v>24</v>
      </c>
      <c r="AN90" s="101">
        <f t="shared" si="14"/>
        <v>396.161</v>
      </c>
      <c r="AO90" s="98">
        <f t="shared" si="14"/>
        <v>23</v>
      </c>
      <c r="AP90" s="80">
        <f t="shared" si="14"/>
        <v>540.57585000000006</v>
      </c>
      <c r="AQ90" s="101">
        <f t="shared" si="14"/>
        <v>3084.6239999999998</v>
      </c>
      <c r="AR90" s="38"/>
      <c r="AS90" s="38"/>
      <c r="AT90" s="38"/>
      <c r="AU90" s="106"/>
      <c r="AV90" s="38"/>
    </row>
    <row r="91" spans="1:73" s="6" customFormat="1" x14ac:dyDescent="0.2">
      <c r="A91" s="45"/>
      <c r="B91" s="46"/>
      <c r="C91" s="45"/>
      <c r="D91" s="47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7"/>
      <c r="AT91" s="47"/>
      <c r="AU91" s="47"/>
      <c r="AV91" s="45"/>
      <c r="AW91" s="45"/>
      <c r="AX91" s="45"/>
      <c r="AY91" s="45"/>
      <c r="AZ91" s="45"/>
      <c r="BA91" s="45"/>
      <c r="BB91" s="45"/>
      <c r="BC91" s="47"/>
      <c r="BD91" s="47"/>
      <c r="BE91" s="48"/>
      <c r="BF91" s="47"/>
      <c r="BG91" s="47"/>
      <c r="BH91" s="45"/>
      <c r="BI91" s="45"/>
      <c r="BJ91" s="45"/>
      <c r="BK91" s="45"/>
      <c r="BL91" s="45"/>
      <c r="BM91" s="45"/>
      <c r="BN91" s="45"/>
      <c r="BO91" s="45"/>
      <c r="BP91" s="49"/>
      <c r="BQ91" s="45"/>
      <c r="BR91" s="45"/>
      <c r="BS91" s="45"/>
      <c r="BT91" s="45"/>
      <c r="BU91" s="45"/>
    </row>
    <row r="92" spans="1:73" s="6" customFormat="1" x14ac:dyDescent="0.2">
      <c r="A92" s="45"/>
      <c r="B92" s="46"/>
      <c r="C92" s="45"/>
      <c r="D92" s="47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9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7"/>
      <c r="AT92" s="47"/>
      <c r="AU92" s="47"/>
      <c r="AV92" s="45"/>
      <c r="AW92" s="45"/>
      <c r="AX92" s="45"/>
      <c r="AY92" s="45"/>
      <c r="AZ92" s="45"/>
      <c r="BA92" s="45"/>
      <c r="BB92" s="45"/>
      <c r="BC92" s="47"/>
      <c r="BD92" s="47"/>
      <c r="BE92" s="45"/>
      <c r="BF92" s="47"/>
      <c r="BG92" s="47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</row>
    <row r="93" spans="1:73" s="6" customFormat="1" x14ac:dyDescent="0.2">
      <c r="A93" s="45"/>
      <c r="B93" s="46"/>
      <c r="C93" s="45"/>
      <c r="D93" s="47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7"/>
      <c r="AT93" s="47"/>
      <c r="AU93" s="47"/>
      <c r="AV93" s="45"/>
      <c r="AW93" s="45"/>
      <c r="AX93" s="45"/>
      <c r="AY93" s="45"/>
      <c r="AZ93" s="45"/>
      <c r="BA93" s="45"/>
      <c r="BB93" s="45"/>
      <c r="BC93" s="47"/>
      <c r="BD93" s="47"/>
      <c r="BE93" s="45"/>
      <c r="BF93" s="47"/>
      <c r="BG93" s="47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</row>
    <row r="94" spans="1:73" s="6" customFormat="1" x14ac:dyDescent="0.2">
      <c r="A94" s="45"/>
      <c r="B94" s="46"/>
      <c r="C94" s="45"/>
      <c r="D94" s="47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7"/>
      <c r="AT94" s="47"/>
      <c r="AU94" s="47"/>
      <c r="AV94" s="45"/>
      <c r="AW94" s="45"/>
      <c r="AX94" s="45"/>
      <c r="AY94" s="45"/>
      <c r="AZ94" s="45"/>
      <c r="BA94" s="45"/>
      <c r="BB94" s="45"/>
      <c r="BC94" s="47"/>
      <c r="BD94" s="47"/>
      <c r="BE94" s="45"/>
      <c r="BF94" s="47"/>
      <c r="BG94" s="47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</row>
    <row r="95" spans="1:73" s="6" customFormat="1" ht="12.75" x14ac:dyDescent="0.2">
      <c r="A95" s="45"/>
      <c r="B95" s="46"/>
      <c r="C95" s="45"/>
      <c r="D95" s="47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7"/>
      <c r="AT95" s="47"/>
      <c r="AU95" s="47"/>
      <c r="AV95" s="45"/>
      <c r="AW95" s="45"/>
      <c r="AX95" s="45"/>
      <c r="AY95" s="45"/>
      <c r="AZ95" s="45"/>
      <c r="BA95" s="55"/>
      <c r="BB95" s="56"/>
      <c r="BC95" s="55"/>
      <c r="BD95" s="56"/>
      <c r="BE95" s="57"/>
      <c r="BF95" s="47"/>
      <c r="BG95" s="47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</row>
    <row r="96" spans="1:73" s="6" customFormat="1" ht="12.75" x14ac:dyDescent="0.2">
      <c r="A96" s="45"/>
      <c r="B96" s="46"/>
      <c r="C96" s="45"/>
      <c r="D96" s="47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7"/>
      <c r="AT96" s="47"/>
      <c r="AU96" s="47"/>
      <c r="AV96" s="45"/>
      <c r="AW96" s="45"/>
      <c r="AX96" s="45"/>
      <c r="AY96" s="45"/>
      <c r="AZ96" s="45"/>
      <c r="BA96" s="58"/>
      <c r="BB96" s="56"/>
      <c r="BC96" s="77"/>
      <c r="BD96" s="56"/>
      <c r="BE96" s="58"/>
      <c r="BF96" s="47"/>
      <c r="BG96" s="47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</row>
    <row r="97" spans="1:73" s="6" customFormat="1" ht="12.75" x14ac:dyDescent="0.2">
      <c r="A97" s="45"/>
      <c r="B97" s="46"/>
      <c r="C97" s="45"/>
      <c r="D97" s="47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7"/>
      <c r="AT97" s="47"/>
      <c r="AU97" s="47"/>
      <c r="AV97" s="45"/>
      <c r="AW97" s="45"/>
      <c r="AX97" s="45"/>
      <c r="AY97" s="45"/>
      <c r="AZ97" s="45"/>
      <c r="BA97" s="58"/>
      <c r="BB97" s="56"/>
      <c r="BC97" s="77"/>
      <c r="BD97" s="56"/>
      <c r="BE97" s="57"/>
      <c r="BF97" s="47"/>
      <c r="BG97" s="47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</row>
    <row r="98" spans="1:73" s="6" customFormat="1" ht="12.75" x14ac:dyDescent="0.2">
      <c r="A98" s="45"/>
      <c r="B98" s="46"/>
      <c r="C98" s="45"/>
      <c r="D98" s="47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7"/>
      <c r="AT98" s="47"/>
      <c r="AU98" s="47"/>
      <c r="AV98" s="45"/>
      <c r="AW98" s="45"/>
      <c r="AX98" s="45"/>
      <c r="AY98" s="45"/>
      <c r="AZ98" s="45"/>
      <c r="BA98" s="58"/>
      <c r="BB98" s="56"/>
      <c r="BC98" s="77"/>
      <c r="BD98" s="56"/>
      <c r="BE98" s="57"/>
      <c r="BF98" s="47"/>
      <c r="BG98" s="47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</row>
    <row r="99" spans="1:73" s="6" customFormat="1" ht="12.75" x14ac:dyDescent="0.2">
      <c r="A99" s="45"/>
      <c r="B99" s="46"/>
      <c r="C99" s="45"/>
      <c r="D99" s="4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7"/>
      <c r="AT99" s="47"/>
      <c r="AU99" s="47"/>
      <c r="AV99" s="45"/>
      <c r="AW99" s="45"/>
      <c r="AX99" s="45"/>
      <c r="AY99" s="45"/>
      <c r="AZ99" s="45"/>
      <c r="BA99" s="58"/>
      <c r="BB99" s="56"/>
      <c r="BC99" s="77"/>
      <c r="BD99" s="56"/>
      <c r="BE99" s="57"/>
      <c r="BF99" s="47"/>
      <c r="BG99" s="47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</row>
    <row r="100" spans="1:73" s="6" customFormat="1" ht="12.75" x14ac:dyDescent="0.2">
      <c r="A100" s="45"/>
      <c r="B100" s="46"/>
      <c r="C100" s="45"/>
      <c r="D100" s="4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7"/>
      <c r="AT100" s="47"/>
      <c r="AU100" s="47"/>
      <c r="AV100" s="45"/>
      <c r="AW100" s="45"/>
      <c r="AX100" s="45"/>
      <c r="AY100" s="45"/>
      <c r="AZ100" s="45"/>
      <c r="BA100" s="58"/>
      <c r="BB100" s="56"/>
      <c r="BC100" s="77"/>
      <c r="BD100" s="56"/>
      <c r="BE100" s="57"/>
      <c r="BF100" s="47"/>
      <c r="BG100" s="47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</row>
    <row r="101" spans="1:73" s="6" customFormat="1" ht="12.75" x14ac:dyDescent="0.2">
      <c r="A101" s="45"/>
      <c r="B101" s="46"/>
      <c r="C101" s="45"/>
      <c r="D101" s="47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7"/>
      <c r="AT101" s="47"/>
      <c r="AU101" s="47"/>
      <c r="AV101" s="45"/>
      <c r="AW101" s="45"/>
      <c r="AX101" s="45"/>
      <c r="AY101" s="45"/>
      <c r="AZ101" s="45"/>
      <c r="BA101" s="58"/>
      <c r="BB101" s="56"/>
      <c r="BC101" s="77"/>
      <c r="BD101" s="56"/>
      <c r="BE101" s="57"/>
      <c r="BF101" s="47"/>
      <c r="BG101" s="47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</row>
    <row r="102" spans="1:73" s="6" customFormat="1" ht="12.75" x14ac:dyDescent="0.2">
      <c r="A102" s="45"/>
      <c r="B102" s="46"/>
      <c r="C102" s="45"/>
      <c r="D102" s="4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7"/>
      <c r="AT102" s="47"/>
      <c r="AU102" s="47"/>
      <c r="AV102" s="45"/>
      <c r="AW102" s="45"/>
      <c r="AX102" s="45"/>
      <c r="AY102" s="45"/>
      <c r="AZ102" s="45"/>
      <c r="BA102" s="58"/>
      <c r="BB102" s="56"/>
      <c r="BC102" s="78"/>
      <c r="BD102" s="56"/>
      <c r="BE102" s="57"/>
      <c r="BF102" s="47"/>
      <c r="BG102" s="47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</row>
    <row r="103" spans="1:73" s="6" customFormat="1" ht="12.75" x14ac:dyDescent="0.2">
      <c r="A103" s="45"/>
      <c r="B103" s="46"/>
      <c r="C103" s="45"/>
      <c r="D103" s="4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7"/>
      <c r="AT103" s="47"/>
      <c r="AU103" s="47"/>
      <c r="AV103" s="45"/>
      <c r="AW103" s="45"/>
      <c r="AX103" s="45"/>
      <c r="AY103" s="45"/>
      <c r="AZ103" s="45"/>
      <c r="BA103" s="58"/>
      <c r="BB103" s="56"/>
      <c r="BC103" s="78"/>
      <c r="BD103" s="56"/>
      <c r="BE103" s="57"/>
      <c r="BF103" s="47"/>
      <c r="BG103" s="47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</row>
    <row r="104" spans="1:73" s="6" customFormat="1" ht="12.75" x14ac:dyDescent="0.2">
      <c r="A104" s="45"/>
      <c r="B104" s="46"/>
      <c r="C104" s="45"/>
      <c r="D104" s="47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7"/>
      <c r="AT104" s="47"/>
      <c r="AU104" s="47"/>
      <c r="AV104" s="45"/>
      <c r="AW104" s="45"/>
      <c r="AX104" s="45"/>
      <c r="AY104" s="45"/>
      <c r="AZ104" s="45"/>
      <c r="BA104" s="58"/>
      <c r="BB104" s="56"/>
      <c r="BC104" s="77"/>
      <c r="BD104" s="56"/>
      <c r="BE104" s="57"/>
      <c r="BF104" s="47"/>
      <c r="BG104" s="47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</row>
    <row r="105" spans="1:73" s="6" customFormat="1" ht="12.75" x14ac:dyDescent="0.2">
      <c r="A105" s="45"/>
      <c r="B105" s="46"/>
      <c r="C105" s="45"/>
      <c r="D105" s="47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7"/>
      <c r="AT105" s="47"/>
      <c r="AU105" s="47"/>
      <c r="AV105" s="45"/>
      <c r="AW105" s="45"/>
      <c r="AX105" s="45"/>
      <c r="AY105" s="45"/>
      <c r="AZ105" s="45"/>
      <c r="BA105" s="58"/>
      <c r="BB105" s="56"/>
      <c r="BC105" s="78"/>
      <c r="BD105" s="56"/>
      <c r="BE105" s="57"/>
      <c r="BF105" s="47"/>
      <c r="BG105" s="47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</row>
    <row r="106" spans="1:73" s="6" customFormat="1" ht="12.75" x14ac:dyDescent="0.2">
      <c r="A106" s="45"/>
      <c r="B106" s="46"/>
      <c r="C106" s="45"/>
      <c r="D106" s="47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7"/>
      <c r="AT106" s="47"/>
      <c r="AU106" s="47"/>
      <c r="AV106" s="45"/>
      <c r="AW106" s="45"/>
      <c r="AX106" s="45"/>
      <c r="AY106" s="45"/>
      <c r="AZ106" s="45"/>
      <c r="BA106" s="58"/>
      <c r="BB106" s="56"/>
      <c r="BC106" s="78"/>
      <c r="BD106" s="56"/>
      <c r="BE106" s="57"/>
      <c r="BF106" s="47"/>
      <c r="BG106" s="47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</row>
    <row r="107" spans="1:73" s="6" customFormat="1" ht="12.75" x14ac:dyDescent="0.2">
      <c r="A107" s="45"/>
      <c r="B107" s="46"/>
      <c r="C107" s="45"/>
      <c r="D107" s="47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7"/>
      <c r="AT107" s="47"/>
      <c r="AU107" s="47"/>
      <c r="AV107" s="45"/>
      <c r="AW107" s="45"/>
      <c r="AX107" s="45"/>
      <c r="AY107" s="45"/>
      <c r="AZ107" s="45"/>
      <c r="BA107" s="58"/>
      <c r="BB107" s="56"/>
      <c r="BC107" s="78"/>
      <c r="BD107" s="56"/>
      <c r="BE107" s="57"/>
      <c r="BF107" s="47"/>
      <c r="BG107" s="47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</row>
    <row r="108" spans="1:73" s="6" customFormat="1" ht="12.75" x14ac:dyDescent="0.2">
      <c r="A108" s="45"/>
      <c r="B108" s="46"/>
      <c r="C108" s="45"/>
      <c r="D108" s="47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7"/>
      <c r="AT108" s="47"/>
      <c r="AU108" s="47"/>
      <c r="AV108" s="45"/>
      <c r="AW108" s="45"/>
      <c r="AX108" s="45"/>
      <c r="AY108" s="45"/>
      <c r="AZ108" s="45"/>
      <c r="BA108" s="58"/>
      <c r="BB108" s="56"/>
      <c r="BC108" s="78"/>
      <c r="BD108" s="56"/>
      <c r="BE108" s="58"/>
      <c r="BF108" s="47"/>
      <c r="BG108" s="47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</row>
    <row r="109" spans="1:73" s="6" customFormat="1" ht="12.75" x14ac:dyDescent="0.2">
      <c r="A109" s="45"/>
      <c r="B109" s="46"/>
      <c r="C109" s="45"/>
      <c r="D109" s="47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7"/>
      <c r="AT109" s="47"/>
      <c r="AU109" s="47"/>
      <c r="AV109" s="45"/>
      <c r="AW109" s="45"/>
      <c r="AX109" s="45"/>
      <c r="AY109" s="45"/>
      <c r="AZ109" s="45"/>
      <c r="BA109" s="59"/>
      <c r="BB109" s="56"/>
      <c r="BC109" s="78"/>
      <c r="BD109" s="56"/>
      <c r="BE109" s="57"/>
      <c r="BF109" s="47"/>
      <c r="BG109" s="47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</row>
    <row r="110" spans="1:73" s="6" customFormat="1" ht="12.75" x14ac:dyDescent="0.2">
      <c r="A110" s="45"/>
      <c r="B110" s="46"/>
      <c r="C110" s="45"/>
      <c r="D110" s="47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7"/>
      <c r="AT110" s="47"/>
      <c r="AU110" s="47"/>
      <c r="AV110" s="45"/>
      <c r="AW110" s="45"/>
      <c r="AX110" s="45"/>
      <c r="AY110" s="45"/>
      <c r="AZ110" s="45"/>
      <c r="BA110" s="59"/>
      <c r="BB110" s="56"/>
      <c r="BC110" s="78"/>
      <c r="BD110" s="56"/>
      <c r="BE110" s="57"/>
      <c r="BF110" s="47"/>
      <c r="BG110" s="47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</row>
    <row r="111" spans="1:73" s="6" customFormat="1" ht="12.75" x14ac:dyDescent="0.2">
      <c r="A111" s="45"/>
      <c r="B111" s="46"/>
      <c r="C111" s="45"/>
      <c r="D111" s="47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7"/>
      <c r="AT111" s="47"/>
      <c r="AU111" s="47"/>
      <c r="AV111" s="45"/>
      <c r="AW111" s="45"/>
      <c r="AX111" s="45"/>
      <c r="AY111" s="45"/>
      <c r="AZ111" s="45"/>
      <c r="BA111" s="59"/>
      <c r="BB111" s="56"/>
      <c r="BC111" s="79"/>
      <c r="BD111" s="56"/>
      <c r="BE111" s="57"/>
      <c r="BF111" s="47"/>
      <c r="BG111" s="47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</row>
    <row r="112" spans="1:73" s="6" customFormat="1" ht="12.75" x14ac:dyDescent="0.2">
      <c r="A112" s="45"/>
      <c r="B112" s="46"/>
      <c r="C112" s="45"/>
      <c r="D112" s="47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7"/>
      <c r="AT112" s="47"/>
      <c r="AU112" s="47"/>
      <c r="AV112" s="45"/>
      <c r="AW112" s="45"/>
      <c r="AX112" s="45"/>
      <c r="AY112" s="45"/>
      <c r="AZ112" s="45"/>
      <c r="BA112" s="59"/>
      <c r="BB112" s="56"/>
      <c r="BC112" s="78"/>
      <c r="BD112" s="56"/>
      <c r="BE112" s="60"/>
      <c r="BF112" s="47"/>
      <c r="BG112" s="47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</row>
    <row r="113" spans="1:73" s="6" customFormat="1" ht="12.75" x14ac:dyDescent="0.2">
      <c r="A113" s="45"/>
      <c r="B113" s="46"/>
      <c r="C113" s="45"/>
      <c r="D113" s="47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7"/>
      <c r="AT113" s="47"/>
      <c r="AU113" s="47"/>
      <c r="AV113" s="45"/>
      <c r="AW113" s="45"/>
      <c r="AX113" s="45"/>
      <c r="AY113" s="45"/>
      <c r="AZ113" s="45"/>
      <c r="BA113" s="60"/>
      <c r="BB113" s="56"/>
      <c r="BC113" s="79"/>
      <c r="BD113" s="56"/>
      <c r="BE113" s="60"/>
      <c r="BF113" s="47"/>
      <c r="BG113" s="47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</row>
    <row r="114" spans="1:73" s="6" customFormat="1" ht="12.75" x14ac:dyDescent="0.2">
      <c r="A114" s="45"/>
      <c r="B114" s="46"/>
      <c r="C114" s="45"/>
      <c r="D114" s="47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7"/>
      <c r="AT114" s="47"/>
      <c r="AU114" s="47"/>
      <c r="AV114" s="45"/>
      <c r="AW114" s="45"/>
      <c r="AX114" s="45"/>
      <c r="AY114" s="45"/>
      <c r="AZ114" s="45"/>
      <c r="BA114" s="59"/>
      <c r="BB114" s="59"/>
      <c r="BC114" s="79"/>
      <c r="BD114" s="59"/>
      <c r="BE114" s="60"/>
      <c r="BF114" s="47"/>
      <c r="BG114" s="47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</row>
    <row r="115" spans="1:73" s="6" customFormat="1" x14ac:dyDescent="0.2">
      <c r="A115" s="45"/>
      <c r="B115" s="46"/>
      <c r="C115" s="45"/>
      <c r="D115" s="47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7"/>
      <c r="AT115" s="47"/>
      <c r="AU115" s="47"/>
      <c r="AV115" s="45"/>
      <c r="AW115" s="45"/>
      <c r="AX115" s="45"/>
      <c r="AY115" s="45"/>
      <c r="AZ115" s="45"/>
      <c r="BA115" s="45"/>
      <c r="BB115" s="45"/>
      <c r="BC115" s="79"/>
      <c r="BD115" s="47"/>
      <c r="BE115" s="45"/>
      <c r="BF115" s="47"/>
      <c r="BG115" s="47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</row>
    <row r="116" spans="1:73" s="6" customFormat="1" x14ac:dyDescent="0.2">
      <c r="A116" s="45"/>
      <c r="B116" s="46"/>
      <c r="C116" s="45"/>
      <c r="D116" s="47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7"/>
      <c r="AT116" s="47"/>
      <c r="AU116" s="47"/>
      <c r="AV116" s="45"/>
      <c r="AW116" s="45"/>
      <c r="AX116" s="45"/>
      <c r="AY116" s="45"/>
      <c r="AZ116" s="45"/>
      <c r="BA116" s="45"/>
      <c r="BB116" s="45"/>
      <c r="BC116" s="79"/>
      <c r="BD116" s="47"/>
      <c r="BE116" s="45"/>
      <c r="BF116" s="47"/>
      <c r="BG116" s="47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</row>
    <row r="117" spans="1:73" s="6" customFormat="1" x14ac:dyDescent="0.2">
      <c r="A117" s="45"/>
      <c r="B117" s="46"/>
      <c r="C117" s="45"/>
      <c r="D117" s="47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7"/>
      <c r="AT117" s="47"/>
      <c r="AU117" s="47"/>
      <c r="AV117" s="45"/>
      <c r="AW117" s="45"/>
      <c r="AX117" s="45"/>
      <c r="AY117" s="45"/>
      <c r="AZ117" s="45"/>
      <c r="BA117" s="45"/>
      <c r="BB117" s="45"/>
      <c r="BC117" s="77"/>
      <c r="BD117" s="47"/>
      <c r="BE117" s="45"/>
      <c r="BF117" s="47"/>
      <c r="BG117" s="47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</row>
    <row r="118" spans="1:73" s="6" customFormat="1" x14ac:dyDescent="0.2">
      <c r="A118" s="45"/>
      <c r="B118" s="46"/>
      <c r="C118" s="45"/>
      <c r="D118" s="47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7"/>
      <c r="AT118" s="47"/>
      <c r="AU118" s="47"/>
      <c r="AV118" s="45"/>
      <c r="AW118" s="45"/>
      <c r="AX118" s="45"/>
      <c r="AY118" s="45"/>
      <c r="AZ118" s="45"/>
      <c r="BA118" s="45"/>
      <c r="BB118" s="45"/>
      <c r="BC118" s="79"/>
      <c r="BD118" s="47"/>
      <c r="BE118" s="45"/>
      <c r="BF118" s="47"/>
      <c r="BG118" s="47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</row>
    <row r="119" spans="1:73" s="6" customFormat="1" x14ac:dyDescent="0.2">
      <c r="A119" s="45"/>
      <c r="B119" s="46"/>
      <c r="C119" s="45"/>
      <c r="D119" s="47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7"/>
      <c r="AT119" s="47"/>
      <c r="AU119" s="47"/>
      <c r="AV119" s="45"/>
      <c r="AW119" s="45"/>
      <c r="AX119" s="45"/>
      <c r="AY119" s="45"/>
      <c r="AZ119" s="45"/>
      <c r="BA119" s="45"/>
      <c r="BB119" s="45"/>
      <c r="BC119" s="77"/>
      <c r="BD119" s="47"/>
      <c r="BE119" s="45"/>
      <c r="BF119" s="47"/>
      <c r="BG119" s="47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</row>
    <row r="120" spans="1:73" s="6" customFormat="1" x14ac:dyDescent="0.2">
      <c r="A120" s="45"/>
      <c r="B120" s="46"/>
      <c r="C120" s="45"/>
      <c r="D120" s="47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7"/>
      <c r="AT120" s="47"/>
      <c r="AU120" s="47"/>
      <c r="AV120" s="45"/>
      <c r="AW120" s="45"/>
      <c r="AX120" s="45"/>
      <c r="AY120" s="45"/>
      <c r="AZ120" s="45"/>
      <c r="BA120" s="45"/>
      <c r="BB120" s="45"/>
      <c r="BC120" s="78"/>
      <c r="BD120" s="47"/>
      <c r="BE120" s="45"/>
      <c r="BF120" s="47"/>
      <c r="BG120" s="47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</row>
    <row r="121" spans="1:73" s="6" customFormat="1" x14ac:dyDescent="0.2">
      <c r="A121" s="45"/>
      <c r="B121" s="46"/>
      <c r="C121" s="45"/>
      <c r="D121" s="47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7"/>
      <c r="AT121" s="47"/>
      <c r="AU121" s="47"/>
      <c r="AV121" s="45"/>
      <c r="AW121" s="45"/>
      <c r="AX121" s="45"/>
      <c r="AY121" s="45"/>
      <c r="AZ121" s="45"/>
      <c r="BA121" s="45"/>
      <c r="BB121" s="45"/>
      <c r="BC121" s="79"/>
      <c r="BD121" s="47"/>
      <c r="BE121" s="45"/>
      <c r="BF121" s="47"/>
      <c r="BG121" s="47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</row>
    <row r="122" spans="1:73" s="6" customFormat="1" x14ac:dyDescent="0.2">
      <c r="A122" s="45"/>
      <c r="B122" s="46"/>
      <c r="C122" s="45"/>
      <c r="D122" s="47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7"/>
      <c r="AT122" s="47"/>
      <c r="AU122" s="47"/>
      <c r="AV122" s="45"/>
      <c r="AW122" s="45"/>
      <c r="AX122" s="45"/>
      <c r="AY122" s="45"/>
      <c r="AZ122" s="45"/>
      <c r="BA122" s="45"/>
      <c r="BB122" s="45"/>
      <c r="BC122" s="79"/>
      <c r="BD122" s="47"/>
      <c r="BE122" s="45"/>
      <c r="BF122" s="47"/>
      <c r="BG122" s="47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</row>
    <row r="123" spans="1:73" s="6" customFormat="1" x14ac:dyDescent="0.2">
      <c r="A123" s="45"/>
      <c r="B123" s="46"/>
      <c r="C123" s="45"/>
      <c r="D123" s="47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7"/>
      <c r="AT123" s="47"/>
      <c r="AU123" s="47"/>
      <c r="AV123" s="45"/>
      <c r="AW123" s="45"/>
      <c r="AX123" s="45"/>
      <c r="AY123" s="45"/>
      <c r="AZ123" s="45"/>
      <c r="BA123" s="45"/>
      <c r="BB123" s="45"/>
      <c r="BC123" s="47"/>
      <c r="BD123" s="47"/>
      <c r="BE123" s="45"/>
      <c r="BF123" s="47"/>
      <c r="BG123" s="47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</row>
    <row r="124" spans="1:73" s="6" customFormat="1" x14ac:dyDescent="0.2">
      <c r="A124" s="45"/>
      <c r="B124" s="46"/>
      <c r="C124" s="45"/>
      <c r="D124" s="47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7"/>
      <c r="AT124" s="47"/>
      <c r="AU124" s="47"/>
      <c r="AV124" s="45"/>
      <c r="AW124" s="45"/>
      <c r="AX124" s="45"/>
      <c r="AY124" s="45"/>
      <c r="AZ124" s="45"/>
      <c r="BA124" s="45"/>
      <c r="BB124" s="45"/>
      <c r="BC124" s="47"/>
      <c r="BD124" s="47"/>
      <c r="BE124" s="45"/>
      <c r="BF124" s="47"/>
      <c r="BG124" s="47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</row>
    <row r="125" spans="1:73" s="6" customFormat="1" x14ac:dyDescent="0.2">
      <c r="A125" s="45"/>
      <c r="B125" s="46"/>
      <c r="C125" s="45"/>
      <c r="D125" s="47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7"/>
      <c r="AT125" s="47"/>
      <c r="AU125" s="47"/>
      <c r="AV125" s="45"/>
      <c r="AW125" s="45"/>
      <c r="AX125" s="45"/>
      <c r="AY125" s="45"/>
      <c r="AZ125" s="45"/>
      <c r="BA125" s="45"/>
      <c r="BB125" s="45"/>
      <c r="BC125" s="47"/>
      <c r="BD125" s="47"/>
      <c r="BE125" s="45"/>
      <c r="BF125" s="47"/>
      <c r="BG125" s="47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</row>
    <row r="126" spans="1:73" s="6" customFormat="1" x14ac:dyDescent="0.2">
      <c r="A126" s="45"/>
      <c r="B126" s="46"/>
      <c r="C126" s="45"/>
      <c r="D126" s="47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7"/>
      <c r="AT126" s="47"/>
      <c r="AU126" s="47"/>
      <c r="AV126" s="45"/>
      <c r="AW126" s="45"/>
      <c r="AX126" s="45"/>
      <c r="AY126" s="45"/>
      <c r="AZ126" s="45"/>
      <c r="BA126" s="45"/>
      <c r="BB126" s="45"/>
      <c r="BC126" s="47"/>
      <c r="BD126" s="47"/>
      <c r="BE126" s="45"/>
      <c r="BF126" s="47"/>
      <c r="BG126" s="47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</row>
    <row r="127" spans="1:73" s="6" customFormat="1" x14ac:dyDescent="0.2">
      <c r="A127" s="45"/>
      <c r="B127" s="46"/>
      <c r="C127" s="45"/>
      <c r="D127" s="47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7"/>
      <c r="AT127" s="47"/>
      <c r="AU127" s="47"/>
      <c r="AV127" s="45"/>
      <c r="AW127" s="45"/>
      <c r="AX127" s="45"/>
      <c r="AY127" s="45"/>
      <c r="AZ127" s="45"/>
      <c r="BA127" s="45"/>
      <c r="BB127" s="45"/>
      <c r="BC127" s="47"/>
      <c r="BD127" s="47"/>
      <c r="BE127" s="45"/>
      <c r="BF127" s="47"/>
      <c r="BG127" s="47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</row>
    <row r="128" spans="1:73" s="6" customFormat="1" x14ac:dyDescent="0.2">
      <c r="A128" s="45"/>
      <c r="B128" s="46"/>
      <c r="C128" s="45"/>
      <c r="D128" s="47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7"/>
      <c r="AT128" s="47"/>
      <c r="AU128" s="47"/>
      <c r="AV128" s="45"/>
      <c r="AW128" s="45"/>
      <c r="AX128" s="45"/>
      <c r="AY128" s="45"/>
      <c r="AZ128" s="45"/>
      <c r="BA128" s="45"/>
      <c r="BB128" s="45"/>
      <c r="BC128" s="47"/>
      <c r="BD128" s="47"/>
      <c r="BE128" s="45"/>
      <c r="BF128" s="47"/>
      <c r="BG128" s="47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</row>
    <row r="129" spans="1:73" s="6" customFormat="1" x14ac:dyDescent="0.2">
      <c r="A129" s="45"/>
      <c r="B129" s="46"/>
      <c r="C129" s="45"/>
      <c r="D129" s="47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7"/>
      <c r="AT129" s="47"/>
      <c r="AU129" s="47"/>
      <c r="AV129" s="45"/>
      <c r="AW129" s="45"/>
      <c r="AX129" s="45"/>
      <c r="AY129" s="45"/>
      <c r="AZ129" s="45"/>
      <c r="BA129" s="45"/>
      <c r="BB129" s="45"/>
      <c r="BC129" s="47"/>
      <c r="BD129" s="47"/>
      <c r="BE129" s="45"/>
      <c r="BF129" s="47"/>
      <c r="BG129" s="47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</row>
    <row r="130" spans="1:73" s="6" customFormat="1" x14ac:dyDescent="0.2">
      <c r="A130" s="45"/>
      <c r="B130" s="46"/>
      <c r="C130" s="45"/>
      <c r="D130" s="47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7"/>
      <c r="AT130" s="47"/>
      <c r="AU130" s="47"/>
      <c r="AV130" s="45"/>
      <c r="AW130" s="45"/>
      <c r="AX130" s="45"/>
      <c r="AY130" s="45"/>
      <c r="AZ130" s="45"/>
      <c r="BA130" s="45"/>
      <c r="BB130" s="45"/>
      <c r="BC130" s="47"/>
      <c r="BD130" s="47"/>
      <c r="BE130" s="45"/>
      <c r="BF130" s="47"/>
      <c r="BG130" s="47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</row>
    <row r="131" spans="1:73" s="6" customFormat="1" x14ac:dyDescent="0.2">
      <c r="A131" s="45"/>
      <c r="B131" s="46"/>
      <c r="C131" s="45"/>
      <c r="D131" s="47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7"/>
      <c r="AT131" s="47"/>
      <c r="AU131" s="47"/>
      <c r="AV131" s="45"/>
      <c r="AW131" s="45"/>
      <c r="AX131" s="45"/>
      <c r="AY131" s="45"/>
      <c r="AZ131" s="45"/>
      <c r="BA131" s="45"/>
      <c r="BB131" s="45"/>
      <c r="BC131" s="47"/>
      <c r="BD131" s="47"/>
      <c r="BE131" s="45"/>
      <c r="BF131" s="47"/>
      <c r="BG131" s="47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</row>
    <row r="132" spans="1:73" s="6" customFormat="1" x14ac:dyDescent="0.2">
      <c r="A132" s="45"/>
      <c r="B132" s="46"/>
      <c r="C132" s="45"/>
      <c r="D132" s="47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7"/>
      <c r="AT132" s="47"/>
      <c r="AU132" s="47"/>
      <c r="AV132" s="45"/>
      <c r="AW132" s="45"/>
      <c r="AX132" s="45"/>
      <c r="AY132" s="45"/>
      <c r="AZ132" s="45"/>
      <c r="BA132" s="45"/>
      <c r="BB132" s="45"/>
      <c r="BC132" s="47"/>
      <c r="BD132" s="47"/>
      <c r="BE132" s="45"/>
      <c r="BF132" s="47"/>
      <c r="BG132" s="47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</row>
    <row r="133" spans="1:73" s="6" customFormat="1" x14ac:dyDescent="0.2">
      <c r="A133" s="45"/>
      <c r="B133" s="46"/>
      <c r="C133" s="45"/>
      <c r="D133" s="47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7"/>
      <c r="AT133" s="47"/>
      <c r="AU133" s="47"/>
      <c r="AV133" s="45"/>
      <c r="AW133" s="45"/>
      <c r="AX133" s="45"/>
      <c r="AY133" s="45"/>
      <c r="AZ133" s="45"/>
      <c r="BA133" s="45"/>
      <c r="BB133" s="45"/>
      <c r="BC133" s="47"/>
      <c r="BD133" s="47"/>
      <c r="BE133" s="45"/>
      <c r="BF133" s="47"/>
      <c r="BG133" s="47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</row>
    <row r="134" spans="1:73" s="6" customFormat="1" x14ac:dyDescent="0.2">
      <c r="A134" s="45"/>
      <c r="B134" s="46"/>
      <c r="C134" s="45"/>
      <c r="D134" s="47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7"/>
      <c r="AT134" s="47"/>
      <c r="AU134" s="47"/>
      <c r="AV134" s="45"/>
      <c r="AW134" s="45"/>
      <c r="AX134" s="45"/>
      <c r="AY134" s="45"/>
      <c r="AZ134" s="45"/>
      <c r="BA134" s="45"/>
      <c r="BB134" s="45"/>
      <c r="BC134" s="47"/>
      <c r="BD134" s="47"/>
      <c r="BE134" s="45"/>
      <c r="BF134" s="47"/>
      <c r="BG134" s="47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</row>
    <row r="135" spans="1:73" s="6" customFormat="1" x14ac:dyDescent="0.2">
      <c r="A135" s="45"/>
      <c r="B135" s="46"/>
      <c r="C135" s="45"/>
      <c r="D135" s="47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7"/>
      <c r="AT135" s="47"/>
      <c r="AU135" s="47"/>
      <c r="AV135" s="45"/>
      <c r="AW135" s="45"/>
      <c r="AX135" s="45"/>
      <c r="AY135" s="45"/>
      <c r="AZ135" s="45"/>
      <c r="BA135" s="45"/>
      <c r="BB135" s="45"/>
      <c r="BC135" s="47"/>
      <c r="BD135" s="47"/>
      <c r="BE135" s="45"/>
      <c r="BF135" s="47"/>
      <c r="BG135" s="47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</row>
    <row r="136" spans="1:73" s="6" customFormat="1" x14ac:dyDescent="0.2">
      <c r="A136" s="45"/>
      <c r="B136" s="46"/>
      <c r="C136" s="45"/>
      <c r="D136" s="47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7"/>
      <c r="AT136" s="47"/>
      <c r="AU136" s="47"/>
      <c r="AV136" s="45"/>
      <c r="AW136" s="45"/>
      <c r="AX136" s="45"/>
      <c r="AY136" s="45"/>
      <c r="AZ136" s="45"/>
      <c r="BA136" s="45"/>
      <c r="BB136" s="45"/>
      <c r="BC136" s="47"/>
      <c r="BD136" s="47"/>
      <c r="BE136" s="45"/>
      <c r="BF136" s="47"/>
      <c r="BG136" s="47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</row>
    <row r="137" spans="1:73" s="6" customFormat="1" x14ac:dyDescent="0.2">
      <c r="A137" s="45"/>
      <c r="B137" s="46"/>
      <c r="C137" s="45"/>
      <c r="D137" s="47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7"/>
      <c r="AT137" s="47"/>
      <c r="AU137" s="47"/>
      <c r="AV137" s="45"/>
      <c r="AW137" s="45"/>
      <c r="AX137" s="45"/>
      <c r="AY137" s="45"/>
      <c r="AZ137" s="45"/>
      <c r="BA137" s="45"/>
      <c r="BB137" s="45"/>
      <c r="BC137" s="47"/>
      <c r="BD137" s="47"/>
      <c r="BE137" s="45"/>
      <c r="BF137" s="47"/>
      <c r="BG137" s="47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</row>
    <row r="138" spans="1:73" s="6" customFormat="1" x14ac:dyDescent="0.2">
      <c r="A138" s="45"/>
      <c r="B138" s="46"/>
      <c r="C138" s="45"/>
      <c r="D138" s="47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7"/>
      <c r="AT138" s="47"/>
      <c r="AU138" s="47"/>
      <c r="AV138" s="45"/>
      <c r="AW138" s="45"/>
      <c r="AX138" s="45"/>
      <c r="AY138" s="45"/>
      <c r="AZ138" s="45"/>
      <c r="BA138" s="45"/>
      <c r="BB138" s="45"/>
      <c r="BC138" s="47"/>
      <c r="BD138" s="47"/>
      <c r="BE138" s="45"/>
      <c r="BF138" s="47"/>
      <c r="BG138" s="47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</row>
    <row r="139" spans="1:73" s="6" customFormat="1" x14ac:dyDescent="0.2">
      <c r="A139" s="45"/>
      <c r="B139" s="46"/>
      <c r="C139" s="45"/>
      <c r="D139" s="47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7"/>
      <c r="AT139" s="47"/>
      <c r="AU139" s="47"/>
      <c r="AV139" s="45"/>
      <c r="AW139" s="45"/>
      <c r="AX139" s="45"/>
      <c r="AY139" s="45"/>
      <c r="AZ139" s="45"/>
      <c r="BA139" s="45"/>
      <c r="BB139" s="45"/>
      <c r="BC139" s="47"/>
      <c r="BD139" s="47"/>
      <c r="BE139" s="45"/>
      <c r="BF139" s="47"/>
      <c r="BG139" s="47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</row>
    <row r="140" spans="1:73" s="6" customFormat="1" x14ac:dyDescent="0.2">
      <c r="A140" s="45"/>
      <c r="B140" s="46"/>
      <c r="C140" s="45"/>
      <c r="D140" s="47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7"/>
      <c r="AT140" s="47"/>
      <c r="AU140" s="47"/>
      <c r="AV140" s="45"/>
      <c r="AW140" s="45"/>
      <c r="AX140" s="45"/>
      <c r="AY140" s="45"/>
      <c r="AZ140" s="45"/>
      <c r="BA140" s="45"/>
      <c r="BB140" s="45"/>
      <c r="BC140" s="47"/>
      <c r="BD140" s="47"/>
      <c r="BE140" s="45"/>
      <c r="BF140" s="47"/>
      <c r="BG140" s="47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</row>
    <row r="141" spans="1:73" s="6" customFormat="1" x14ac:dyDescent="0.2">
      <c r="A141" s="45"/>
      <c r="B141" s="46"/>
      <c r="C141" s="45"/>
      <c r="D141" s="47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7"/>
      <c r="AT141" s="47"/>
      <c r="AU141" s="47"/>
      <c r="AV141" s="45"/>
      <c r="AW141" s="45"/>
      <c r="AX141" s="45"/>
      <c r="AY141" s="45"/>
      <c r="AZ141" s="45"/>
      <c r="BA141" s="45"/>
      <c r="BB141" s="45"/>
      <c r="BC141" s="47"/>
      <c r="BD141" s="47"/>
      <c r="BE141" s="45"/>
      <c r="BF141" s="47"/>
      <c r="BG141" s="47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</row>
    <row r="142" spans="1:73" s="6" customFormat="1" x14ac:dyDescent="0.2">
      <c r="A142" s="45"/>
      <c r="B142" s="46"/>
      <c r="C142" s="45"/>
      <c r="D142" s="47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7"/>
      <c r="AT142" s="47"/>
      <c r="AU142" s="47"/>
      <c r="AV142" s="45"/>
      <c r="AW142" s="45"/>
      <c r="AX142" s="45"/>
      <c r="AY142" s="45"/>
      <c r="AZ142" s="45"/>
      <c r="BA142" s="45"/>
      <c r="BB142" s="45"/>
      <c r="BC142" s="47"/>
      <c r="BD142" s="47"/>
      <c r="BE142" s="45"/>
      <c r="BF142" s="47"/>
      <c r="BG142" s="47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</row>
    <row r="143" spans="1:73" s="6" customFormat="1" x14ac:dyDescent="0.2">
      <c r="A143" s="45"/>
      <c r="B143" s="46"/>
      <c r="C143" s="45"/>
      <c r="D143" s="47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7"/>
      <c r="AT143" s="47"/>
      <c r="AU143" s="47"/>
      <c r="AV143" s="45"/>
      <c r="AW143" s="45"/>
      <c r="AX143" s="45"/>
      <c r="AY143" s="45"/>
      <c r="AZ143" s="45"/>
      <c r="BA143" s="45"/>
      <c r="BB143" s="45"/>
      <c r="BC143" s="47"/>
      <c r="BD143" s="47"/>
      <c r="BE143" s="45"/>
      <c r="BF143" s="47"/>
      <c r="BG143" s="47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</row>
    <row r="144" spans="1:73" s="6" customFormat="1" x14ac:dyDescent="0.2">
      <c r="A144" s="45"/>
      <c r="B144" s="46"/>
      <c r="C144" s="45"/>
      <c r="D144" s="47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7"/>
      <c r="AT144" s="47"/>
      <c r="AU144" s="47"/>
      <c r="AV144" s="45"/>
      <c r="AW144" s="45"/>
      <c r="AX144" s="45"/>
      <c r="AY144" s="45"/>
      <c r="AZ144" s="45"/>
      <c r="BA144" s="45"/>
      <c r="BB144" s="45"/>
      <c r="BC144" s="47"/>
      <c r="BD144" s="47"/>
      <c r="BE144" s="45"/>
      <c r="BF144" s="47"/>
      <c r="BG144" s="47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</row>
    <row r="145" spans="1:73" s="6" customFormat="1" x14ac:dyDescent="0.2">
      <c r="A145" s="45"/>
      <c r="B145" s="46"/>
      <c r="C145" s="45"/>
      <c r="D145" s="47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7"/>
      <c r="AT145" s="47"/>
      <c r="AU145" s="47"/>
      <c r="AV145" s="45"/>
      <c r="AW145" s="45"/>
      <c r="AX145" s="45"/>
      <c r="AY145" s="45"/>
      <c r="AZ145" s="45"/>
      <c r="BA145" s="45"/>
      <c r="BB145" s="45"/>
      <c r="BC145" s="47"/>
      <c r="BD145" s="47"/>
      <c r="BE145" s="45"/>
      <c r="BF145" s="47"/>
      <c r="BG145" s="47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</row>
    <row r="146" spans="1:73" s="6" customFormat="1" x14ac:dyDescent="0.2">
      <c r="A146" s="45"/>
      <c r="B146" s="46"/>
      <c r="C146" s="45"/>
      <c r="D146" s="47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7"/>
      <c r="AT146" s="47"/>
      <c r="AU146" s="47"/>
      <c r="AV146" s="45"/>
      <c r="AW146" s="45"/>
      <c r="AX146" s="45"/>
      <c r="AY146" s="45"/>
      <c r="AZ146" s="45"/>
      <c r="BA146" s="45"/>
      <c r="BB146" s="45"/>
      <c r="BC146" s="47"/>
      <c r="BD146" s="47"/>
      <c r="BE146" s="45"/>
      <c r="BF146" s="47"/>
      <c r="BG146" s="47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</row>
    <row r="147" spans="1:73" s="6" customFormat="1" x14ac:dyDescent="0.2">
      <c r="A147" s="45"/>
      <c r="B147" s="46"/>
      <c r="C147" s="45"/>
      <c r="D147" s="47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7"/>
      <c r="AT147" s="47"/>
      <c r="AU147" s="47"/>
      <c r="AV147" s="45"/>
      <c r="AW147" s="45"/>
      <c r="AX147" s="45"/>
      <c r="AY147" s="45"/>
      <c r="AZ147" s="45"/>
      <c r="BA147" s="45"/>
      <c r="BB147" s="45"/>
      <c r="BC147" s="47"/>
      <c r="BD147" s="47"/>
      <c r="BE147" s="45"/>
      <c r="BF147" s="47"/>
      <c r="BG147" s="47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</row>
    <row r="148" spans="1:73" s="6" customFormat="1" x14ac:dyDescent="0.2">
      <c r="A148" s="45"/>
      <c r="B148" s="46"/>
      <c r="C148" s="45"/>
      <c r="D148" s="47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7"/>
      <c r="AT148" s="47"/>
      <c r="AU148" s="47"/>
      <c r="AV148" s="45"/>
      <c r="AW148" s="45"/>
      <c r="AX148" s="45"/>
      <c r="AY148" s="45"/>
      <c r="AZ148" s="45"/>
      <c r="BA148" s="45"/>
      <c r="BB148" s="45"/>
      <c r="BC148" s="47"/>
      <c r="BD148" s="47"/>
      <c r="BE148" s="45"/>
      <c r="BF148" s="47"/>
      <c r="BG148" s="47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</row>
    <row r="149" spans="1:73" s="6" customFormat="1" x14ac:dyDescent="0.2">
      <c r="A149" s="45"/>
      <c r="B149" s="46"/>
      <c r="C149" s="45"/>
      <c r="D149" s="47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7"/>
      <c r="AT149" s="47"/>
      <c r="AU149" s="47"/>
      <c r="AV149" s="45"/>
      <c r="AW149" s="45"/>
      <c r="AX149" s="45"/>
      <c r="AY149" s="45"/>
      <c r="AZ149" s="45"/>
      <c r="BA149" s="45"/>
      <c r="BB149" s="45"/>
      <c r="BC149" s="47"/>
      <c r="BD149" s="47"/>
      <c r="BE149" s="45"/>
      <c r="BF149" s="47"/>
      <c r="BG149" s="47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</row>
    <row r="150" spans="1:73" s="6" customFormat="1" x14ac:dyDescent="0.2">
      <c r="A150" s="45"/>
      <c r="B150" s="46"/>
      <c r="C150" s="45"/>
      <c r="D150" s="47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7"/>
      <c r="AT150" s="47"/>
      <c r="AU150" s="47"/>
      <c r="AV150" s="45"/>
      <c r="AW150" s="45"/>
      <c r="AX150" s="45"/>
      <c r="AY150" s="45"/>
      <c r="AZ150" s="45"/>
      <c r="BA150" s="45"/>
      <c r="BB150" s="45"/>
      <c r="BC150" s="47"/>
      <c r="BD150" s="47"/>
      <c r="BE150" s="45"/>
      <c r="BF150" s="47"/>
      <c r="BG150" s="47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</row>
    <row r="151" spans="1:73" s="6" customFormat="1" x14ac:dyDescent="0.2">
      <c r="A151" s="45"/>
      <c r="B151" s="46"/>
      <c r="C151" s="45"/>
      <c r="D151" s="47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7"/>
      <c r="AT151" s="47"/>
      <c r="AU151" s="47"/>
      <c r="AV151" s="45"/>
      <c r="AW151" s="45"/>
      <c r="AX151" s="45"/>
      <c r="AY151" s="45"/>
      <c r="AZ151" s="45"/>
      <c r="BA151" s="45"/>
      <c r="BB151" s="45"/>
      <c r="BC151" s="47"/>
      <c r="BD151" s="47"/>
      <c r="BE151" s="45"/>
      <c r="BF151" s="47"/>
      <c r="BG151" s="47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</row>
    <row r="152" spans="1:73" s="6" customFormat="1" x14ac:dyDescent="0.2">
      <c r="A152" s="45"/>
      <c r="B152" s="46"/>
      <c r="C152" s="45"/>
      <c r="D152" s="47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7"/>
      <c r="AT152" s="47"/>
      <c r="AU152" s="47"/>
      <c r="AV152" s="45"/>
      <c r="AW152" s="45"/>
      <c r="AX152" s="45"/>
      <c r="AY152" s="45"/>
      <c r="AZ152" s="45"/>
      <c r="BA152" s="45"/>
      <c r="BB152" s="45"/>
      <c r="BC152" s="47"/>
      <c r="BD152" s="47"/>
      <c r="BE152" s="45"/>
      <c r="BF152" s="47"/>
      <c r="BG152" s="47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</row>
    <row r="153" spans="1:73" s="6" customFormat="1" x14ac:dyDescent="0.2">
      <c r="A153" s="45"/>
      <c r="B153" s="46"/>
      <c r="C153" s="45"/>
      <c r="D153" s="47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7"/>
      <c r="AT153" s="47"/>
      <c r="AU153" s="47"/>
      <c r="AV153" s="45"/>
      <c r="AW153" s="45"/>
      <c r="AX153" s="45"/>
      <c r="AY153" s="45"/>
      <c r="AZ153" s="45"/>
      <c r="BA153" s="45"/>
      <c r="BB153" s="45"/>
      <c r="BC153" s="47"/>
      <c r="BD153" s="47"/>
      <c r="BE153" s="45"/>
      <c r="BF153" s="47"/>
      <c r="BG153" s="47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</row>
    <row r="154" spans="1:73" s="6" customFormat="1" x14ac:dyDescent="0.2">
      <c r="A154" s="45"/>
      <c r="B154" s="46"/>
      <c r="C154" s="45"/>
      <c r="D154" s="47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7"/>
      <c r="AT154" s="47"/>
      <c r="AU154" s="47"/>
      <c r="AV154" s="45"/>
      <c r="AW154" s="45"/>
      <c r="AX154" s="45"/>
      <c r="AY154" s="45"/>
      <c r="AZ154" s="45"/>
      <c r="BA154" s="45"/>
      <c r="BB154" s="45"/>
      <c r="BC154" s="47"/>
      <c r="BD154" s="47"/>
      <c r="BE154" s="45"/>
      <c r="BF154" s="47"/>
      <c r="BG154" s="47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</row>
    <row r="155" spans="1:73" s="6" customFormat="1" x14ac:dyDescent="0.2">
      <c r="A155" s="45"/>
      <c r="B155" s="46"/>
      <c r="C155" s="45"/>
      <c r="D155" s="47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7"/>
      <c r="AT155" s="47"/>
      <c r="AU155" s="47"/>
      <c r="AV155" s="45"/>
      <c r="AW155" s="45"/>
      <c r="AX155" s="45"/>
      <c r="AY155" s="45"/>
      <c r="AZ155" s="45"/>
      <c r="BA155" s="45"/>
      <c r="BB155" s="45"/>
      <c r="BC155" s="47"/>
      <c r="BD155" s="47"/>
      <c r="BE155" s="45"/>
      <c r="BF155" s="47"/>
      <c r="BG155" s="47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</row>
    <row r="156" spans="1:73" s="6" customFormat="1" x14ac:dyDescent="0.2">
      <c r="A156" s="45"/>
      <c r="B156" s="46"/>
      <c r="C156" s="45"/>
      <c r="D156" s="47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7"/>
      <c r="AT156" s="47"/>
      <c r="AU156" s="47"/>
      <c r="AV156" s="45"/>
      <c r="AW156" s="45"/>
      <c r="AX156" s="45"/>
      <c r="AY156" s="45"/>
      <c r="AZ156" s="45"/>
      <c r="BA156" s="45"/>
      <c r="BB156" s="45"/>
      <c r="BC156" s="47"/>
      <c r="BD156" s="47"/>
      <c r="BE156" s="45"/>
      <c r="BF156" s="47"/>
      <c r="BG156" s="47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</row>
    <row r="157" spans="1:73" s="6" customFormat="1" x14ac:dyDescent="0.2">
      <c r="A157" s="45"/>
      <c r="B157" s="46"/>
      <c r="C157" s="45"/>
      <c r="D157" s="47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7"/>
      <c r="AT157" s="47"/>
      <c r="AU157" s="47"/>
      <c r="AV157" s="45"/>
      <c r="AW157" s="45"/>
      <c r="AX157" s="45"/>
      <c r="AY157" s="45"/>
      <c r="AZ157" s="45"/>
      <c r="BA157" s="45"/>
      <c r="BB157" s="45"/>
      <c r="BC157" s="47"/>
      <c r="BD157" s="47"/>
      <c r="BE157" s="45"/>
      <c r="BF157" s="47"/>
      <c r="BG157" s="47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</row>
    <row r="158" spans="1:73" s="6" customFormat="1" x14ac:dyDescent="0.2">
      <c r="B158" s="8"/>
      <c r="D158" s="7"/>
      <c r="AS158" s="7"/>
      <c r="AT158" s="7"/>
      <c r="AU158" s="7"/>
      <c r="BC158" s="7"/>
      <c r="BD158" s="7"/>
      <c r="BF158" s="7"/>
      <c r="BG158" s="7"/>
    </row>
    <row r="159" spans="1:73" s="6" customFormat="1" x14ac:dyDescent="0.2">
      <c r="B159" s="8"/>
      <c r="D159" s="7"/>
      <c r="AS159" s="7"/>
      <c r="AT159" s="7"/>
      <c r="AU159" s="7"/>
      <c r="BC159" s="7"/>
      <c r="BD159" s="7"/>
      <c r="BF159" s="7"/>
      <c r="BG159" s="7"/>
    </row>
    <row r="160" spans="1:73" s="6" customFormat="1" x14ac:dyDescent="0.2">
      <c r="B160" s="8"/>
      <c r="D160" s="7"/>
      <c r="AS160" s="7"/>
      <c r="AT160" s="7"/>
      <c r="AU160" s="7"/>
      <c r="BC160" s="7"/>
      <c r="BD160" s="7"/>
      <c r="BF160" s="7"/>
      <c r="BG160" s="7"/>
    </row>
    <row r="161" spans="2:59" s="6" customFormat="1" x14ac:dyDescent="0.2">
      <c r="B161" s="8"/>
      <c r="D161" s="7"/>
      <c r="AS161" s="7"/>
      <c r="AT161" s="7"/>
      <c r="AU161" s="7"/>
      <c r="BC161" s="7"/>
      <c r="BD161" s="7"/>
      <c r="BF161" s="7"/>
      <c r="BG161" s="7"/>
    </row>
    <row r="162" spans="2:59" s="6" customFormat="1" x14ac:dyDescent="0.2">
      <c r="B162" s="8"/>
      <c r="D162" s="7"/>
      <c r="AS162" s="7"/>
      <c r="AT162" s="7"/>
      <c r="AU162" s="7"/>
      <c r="BC162" s="7"/>
      <c r="BD162" s="7"/>
      <c r="BF162" s="7"/>
      <c r="BG162" s="7"/>
    </row>
    <row r="163" spans="2:59" s="6" customFormat="1" x14ac:dyDescent="0.2">
      <c r="B163" s="8"/>
      <c r="D163" s="7"/>
      <c r="AS163" s="7"/>
      <c r="AT163" s="7"/>
      <c r="AU163" s="7"/>
      <c r="BC163" s="7"/>
      <c r="BD163" s="7"/>
      <c r="BF163" s="7"/>
      <c r="BG163" s="7"/>
    </row>
    <row r="164" spans="2:59" s="6" customFormat="1" x14ac:dyDescent="0.2">
      <c r="B164" s="8"/>
      <c r="D164" s="7"/>
      <c r="AS164" s="7"/>
      <c r="AT164" s="7"/>
      <c r="AU164" s="7"/>
      <c r="BC164" s="7"/>
      <c r="BD164" s="7"/>
      <c r="BF164" s="7"/>
      <c r="BG164" s="7"/>
    </row>
    <row r="165" spans="2:59" s="6" customFormat="1" x14ac:dyDescent="0.2">
      <c r="B165" s="8"/>
      <c r="D165" s="7"/>
      <c r="AS165" s="7"/>
      <c r="AT165" s="7"/>
      <c r="AU165" s="7"/>
      <c r="BC165" s="7"/>
      <c r="BD165" s="7"/>
      <c r="BF165" s="7"/>
      <c r="BG165" s="7"/>
    </row>
    <row r="166" spans="2:59" s="6" customFormat="1" x14ac:dyDescent="0.2">
      <c r="B166" s="8"/>
      <c r="D166" s="7"/>
      <c r="AS166" s="7"/>
      <c r="AT166" s="7"/>
      <c r="AU166" s="7"/>
      <c r="BC166" s="7"/>
      <c r="BD166" s="7"/>
      <c r="BF166" s="7"/>
      <c r="BG166" s="7"/>
    </row>
    <row r="167" spans="2:59" s="6" customFormat="1" x14ac:dyDescent="0.2">
      <c r="B167" s="8"/>
      <c r="D167" s="7"/>
      <c r="AS167" s="7"/>
      <c r="AT167" s="7"/>
      <c r="AU167" s="7"/>
      <c r="BC167" s="7"/>
      <c r="BD167" s="7"/>
      <c r="BF167" s="7"/>
      <c r="BG167" s="7"/>
    </row>
    <row r="168" spans="2:59" s="6" customFormat="1" x14ac:dyDescent="0.2">
      <c r="B168" s="8"/>
      <c r="D168" s="7"/>
      <c r="AS168" s="7"/>
      <c r="AT168" s="7"/>
      <c r="AU168" s="7"/>
      <c r="BC168" s="7"/>
      <c r="BD168" s="7"/>
      <c r="BF168" s="7"/>
      <c r="BG168" s="7"/>
    </row>
    <row r="169" spans="2:59" s="6" customFormat="1" x14ac:dyDescent="0.2">
      <c r="B169" s="8"/>
      <c r="D169" s="7"/>
      <c r="AS169" s="7"/>
      <c r="AT169" s="7"/>
      <c r="AU169" s="7"/>
      <c r="BC169" s="7"/>
      <c r="BD169" s="7"/>
      <c r="BF169" s="7"/>
      <c r="BG169" s="7"/>
    </row>
    <row r="170" spans="2:59" s="6" customFormat="1" x14ac:dyDescent="0.2">
      <c r="B170" s="8"/>
      <c r="D170" s="7"/>
      <c r="AS170" s="7"/>
      <c r="AT170" s="7"/>
      <c r="AU170" s="7"/>
      <c r="BC170" s="7"/>
      <c r="BD170" s="7"/>
      <c r="BF170" s="7"/>
      <c r="BG170" s="7"/>
    </row>
    <row r="171" spans="2:59" s="6" customFormat="1" x14ac:dyDescent="0.2">
      <c r="B171" s="8"/>
      <c r="D171" s="7"/>
      <c r="AS171" s="7"/>
      <c r="AT171" s="7"/>
      <c r="AU171" s="7"/>
      <c r="BC171" s="7"/>
      <c r="BD171" s="7"/>
      <c r="BF171" s="7"/>
      <c r="BG171" s="7"/>
    </row>
    <row r="172" spans="2:59" s="6" customFormat="1" x14ac:dyDescent="0.2">
      <c r="B172" s="8"/>
      <c r="D172" s="7"/>
      <c r="AS172" s="7"/>
      <c r="AT172" s="7"/>
      <c r="AU172" s="7"/>
      <c r="BC172" s="7"/>
      <c r="BD172" s="7"/>
      <c r="BF172" s="7"/>
      <c r="BG172" s="7"/>
    </row>
    <row r="173" spans="2:59" s="6" customFormat="1" x14ac:dyDescent="0.2">
      <c r="B173" s="8"/>
      <c r="D173" s="7"/>
      <c r="AS173" s="7"/>
      <c r="AT173" s="7"/>
      <c r="AU173" s="7"/>
      <c r="BC173" s="7"/>
      <c r="BD173" s="7"/>
      <c r="BF173" s="7"/>
      <c r="BG173" s="7"/>
    </row>
    <row r="174" spans="2:59" s="6" customFormat="1" x14ac:dyDescent="0.2">
      <c r="B174" s="8"/>
      <c r="D174" s="7"/>
      <c r="AS174" s="7"/>
      <c r="AT174" s="7"/>
      <c r="AU174" s="7"/>
      <c r="BC174" s="7"/>
      <c r="BD174" s="7"/>
      <c r="BF174" s="7"/>
      <c r="BG174" s="7"/>
    </row>
    <row r="175" spans="2:59" s="6" customFormat="1" x14ac:dyDescent="0.2">
      <c r="B175" s="8"/>
      <c r="D175" s="7"/>
      <c r="AS175" s="7"/>
      <c r="AT175" s="7"/>
      <c r="AU175" s="7"/>
      <c r="BC175" s="7"/>
      <c r="BD175" s="7"/>
      <c r="BF175" s="7"/>
      <c r="BG175" s="7"/>
    </row>
    <row r="176" spans="2:59" s="6" customFormat="1" x14ac:dyDescent="0.2">
      <c r="B176" s="8"/>
      <c r="D176" s="7"/>
      <c r="AS176" s="7"/>
      <c r="AT176" s="7"/>
      <c r="AU176" s="7"/>
      <c r="BC176" s="7"/>
      <c r="BD176" s="7"/>
      <c r="BF176" s="7"/>
      <c r="BG176" s="7"/>
    </row>
    <row r="177" spans="2:59" s="6" customFormat="1" x14ac:dyDescent="0.2">
      <c r="B177" s="8"/>
      <c r="D177" s="7"/>
      <c r="AS177" s="7"/>
      <c r="AT177" s="7"/>
      <c r="AU177" s="7"/>
      <c r="BC177" s="7"/>
      <c r="BD177" s="7"/>
      <c r="BF177" s="7"/>
      <c r="BG177" s="7"/>
    </row>
    <row r="178" spans="2:59" s="6" customFormat="1" x14ac:dyDescent="0.2">
      <c r="B178" s="8"/>
      <c r="D178" s="7"/>
      <c r="AS178" s="7"/>
      <c r="AT178" s="7"/>
      <c r="AU178" s="7"/>
      <c r="BC178" s="7"/>
      <c r="BD178" s="7"/>
      <c r="BF178" s="7"/>
      <c r="BG178" s="7"/>
    </row>
    <row r="179" spans="2:59" s="6" customFormat="1" x14ac:dyDescent="0.2">
      <c r="B179" s="8"/>
      <c r="D179" s="7"/>
      <c r="AS179" s="7"/>
      <c r="AT179" s="7"/>
      <c r="AU179" s="7"/>
      <c r="BC179" s="7"/>
      <c r="BD179" s="7"/>
      <c r="BF179" s="7"/>
      <c r="BG179" s="7"/>
    </row>
    <row r="180" spans="2:59" s="6" customFormat="1" x14ac:dyDescent="0.2">
      <c r="B180" s="8"/>
      <c r="D180" s="7"/>
      <c r="AS180" s="7"/>
      <c r="AT180" s="7"/>
      <c r="AU180" s="7"/>
      <c r="BC180" s="7"/>
      <c r="BD180" s="7"/>
      <c r="BF180" s="7"/>
      <c r="BG180" s="7"/>
    </row>
    <row r="181" spans="2:59" s="6" customFormat="1" x14ac:dyDescent="0.2">
      <c r="B181" s="8"/>
      <c r="D181" s="7"/>
      <c r="AS181" s="7"/>
      <c r="AT181" s="7"/>
      <c r="AU181" s="7"/>
      <c r="BC181" s="7"/>
      <c r="BD181" s="7"/>
      <c r="BF181" s="7"/>
      <c r="BG181" s="7"/>
    </row>
    <row r="182" spans="2:59" s="6" customFormat="1" x14ac:dyDescent="0.2">
      <c r="B182" s="8"/>
      <c r="D182" s="7"/>
      <c r="AS182" s="7"/>
      <c r="AT182" s="7"/>
      <c r="AU182" s="7"/>
      <c r="BC182" s="7"/>
      <c r="BD182" s="7"/>
      <c r="BF182" s="7"/>
      <c r="BG182" s="7"/>
    </row>
    <row r="183" spans="2:59" s="6" customFormat="1" x14ac:dyDescent="0.2">
      <c r="B183" s="8"/>
      <c r="D183" s="7"/>
      <c r="AS183" s="7"/>
      <c r="AT183" s="7"/>
      <c r="AU183" s="7"/>
      <c r="BC183" s="7"/>
      <c r="BD183" s="7"/>
      <c r="BF183" s="7"/>
      <c r="BG183" s="7"/>
    </row>
    <row r="184" spans="2:59" s="6" customFormat="1" x14ac:dyDescent="0.2">
      <c r="B184" s="8"/>
      <c r="D184" s="7"/>
      <c r="AS184" s="7"/>
      <c r="AT184" s="7"/>
      <c r="AU184" s="7"/>
      <c r="BC184" s="7"/>
      <c r="BD184" s="7"/>
      <c r="BF184" s="7"/>
      <c r="BG184" s="7"/>
    </row>
    <row r="185" spans="2:59" s="6" customFormat="1" x14ac:dyDescent="0.2">
      <c r="B185" s="8"/>
      <c r="D185" s="7"/>
      <c r="AS185" s="7"/>
      <c r="AT185" s="7"/>
      <c r="AU185" s="7"/>
      <c r="BC185" s="7"/>
      <c r="BD185" s="7"/>
      <c r="BF185" s="7"/>
      <c r="BG185" s="7"/>
    </row>
    <row r="186" spans="2:59" s="6" customFormat="1" x14ac:dyDescent="0.2">
      <c r="B186" s="8"/>
      <c r="D186" s="7"/>
      <c r="AS186" s="7"/>
      <c r="AT186" s="7"/>
      <c r="AU186" s="7"/>
      <c r="BC186" s="7"/>
      <c r="BD186" s="7"/>
      <c r="BF186" s="7"/>
      <c r="BG186" s="7"/>
    </row>
    <row r="187" spans="2:59" s="6" customFormat="1" x14ac:dyDescent="0.2">
      <c r="B187" s="8"/>
      <c r="D187" s="7"/>
      <c r="AS187" s="7"/>
      <c r="AT187" s="7"/>
      <c r="AU187" s="7"/>
      <c r="BC187" s="7"/>
      <c r="BD187" s="7"/>
      <c r="BF187" s="7"/>
      <c r="BG187" s="7"/>
    </row>
    <row r="188" spans="2:59" s="6" customFormat="1" x14ac:dyDescent="0.2">
      <c r="B188" s="8"/>
      <c r="D188" s="7"/>
      <c r="AS188" s="7"/>
      <c r="AT188" s="7"/>
      <c r="AU188" s="7"/>
      <c r="BC188" s="7"/>
      <c r="BD188" s="7"/>
      <c r="BF188" s="7"/>
      <c r="BG188" s="7"/>
    </row>
    <row r="189" spans="2:59" s="6" customFormat="1" x14ac:dyDescent="0.2">
      <c r="B189" s="8"/>
      <c r="D189" s="7"/>
      <c r="AS189" s="7"/>
      <c r="AT189" s="7"/>
      <c r="AU189" s="7"/>
      <c r="BC189" s="7"/>
      <c r="BD189" s="7"/>
      <c r="BF189" s="7"/>
      <c r="BG189" s="7"/>
    </row>
    <row r="190" spans="2:59" s="6" customFormat="1" x14ac:dyDescent="0.2">
      <c r="B190" s="8"/>
      <c r="D190" s="7"/>
      <c r="AS190" s="7"/>
      <c r="AT190" s="7"/>
      <c r="AU190" s="7"/>
      <c r="BC190" s="7"/>
      <c r="BD190" s="7"/>
      <c r="BF190" s="7"/>
      <c r="BG190" s="7"/>
    </row>
    <row r="191" spans="2:59" s="6" customFormat="1" x14ac:dyDescent="0.2">
      <c r="B191" s="8"/>
      <c r="D191" s="7"/>
      <c r="AS191" s="7"/>
      <c r="AT191" s="7"/>
      <c r="AU191" s="7"/>
      <c r="BC191" s="7"/>
      <c r="BD191" s="7"/>
      <c r="BF191" s="7"/>
      <c r="BG191" s="7"/>
    </row>
    <row r="192" spans="2:59" s="6" customFormat="1" x14ac:dyDescent="0.2">
      <c r="B192" s="8"/>
      <c r="D192" s="7"/>
      <c r="AS192" s="7"/>
      <c r="AT192" s="7"/>
      <c r="AU192" s="7"/>
      <c r="BC192" s="7"/>
      <c r="BD192" s="7"/>
      <c r="BF192" s="7"/>
      <c r="BG192" s="7"/>
    </row>
    <row r="193" spans="2:59" s="6" customFormat="1" x14ac:dyDescent="0.2">
      <c r="B193" s="8"/>
      <c r="D193" s="7"/>
      <c r="AS193" s="7"/>
      <c r="AT193" s="7"/>
      <c r="AU193" s="7"/>
      <c r="BC193" s="7"/>
      <c r="BD193" s="7"/>
      <c r="BF193" s="7"/>
      <c r="BG193" s="7"/>
    </row>
    <row r="194" spans="2:59" s="6" customFormat="1" x14ac:dyDescent="0.2">
      <c r="B194" s="8"/>
      <c r="D194" s="7"/>
      <c r="AS194" s="7"/>
      <c r="AT194" s="7"/>
      <c r="AU194" s="7"/>
      <c r="BC194" s="7"/>
      <c r="BD194" s="7"/>
      <c r="BF194" s="7"/>
      <c r="BG194" s="7"/>
    </row>
    <row r="195" spans="2:59" s="6" customFormat="1" x14ac:dyDescent="0.2">
      <c r="B195" s="8"/>
      <c r="D195" s="7"/>
      <c r="AS195" s="7"/>
      <c r="AT195" s="7"/>
      <c r="AU195" s="7"/>
      <c r="BC195" s="7"/>
      <c r="BD195" s="7"/>
      <c r="BF195" s="7"/>
      <c r="BG195" s="7"/>
    </row>
    <row r="196" spans="2:59" s="6" customFormat="1" x14ac:dyDescent="0.2">
      <c r="B196" s="8"/>
      <c r="D196" s="7"/>
      <c r="AS196" s="7"/>
      <c r="AT196" s="7"/>
      <c r="AU196" s="7"/>
      <c r="BC196" s="7"/>
      <c r="BD196" s="7"/>
      <c r="BF196" s="7"/>
      <c r="BG196" s="7"/>
    </row>
    <row r="197" spans="2:59" s="6" customFormat="1" x14ac:dyDescent="0.2">
      <c r="B197" s="8"/>
      <c r="D197" s="7"/>
      <c r="AS197" s="7"/>
      <c r="AT197" s="7"/>
      <c r="AU197" s="7"/>
      <c r="BC197" s="7"/>
      <c r="BD197" s="7"/>
      <c r="BF197" s="7"/>
      <c r="BG197" s="7"/>
    </row>
    <row r="198" spans="2:59" s="6" customFormat="1" x14ac:dyDescent="0.2">
      <c r="B198" s="8"/>
      <c r="D198" s="7"/>
      <c r="AS198" s="7"/>
      <c r="AT198" s="7"/>
      <c r="AU198" s="7"/>
      <c r="BC198" s="7"/>
      <c r="BD198" s="7"/>
      <c r="BF198" s="7"/>
      <c r="BG198" s="7"/>
    </row>
    <row r="199" spans="2:59" s="6" customFormat="1" x14ac:dyDescent="0.2">
      <c r="B199" s="8"/>
      <c r="D199" s="7"/>
      <c r="AS199" s="7"/>
      <c r="AT199" s="7"/>
      <c r="AU199" s="7"/>
      <c r="BC199" s="7"/>
      <c r="BD199" s="7"/>
      <c r="BF199" s="7"/>
      <c r="BG199" s="7"/>
    </row>
    <row r="200" spans="2:59" s="6" customFormat="1" x14ac:dyDescent="0.2">
      <c r="B200" s="8"/>
      <c r="D200" s="7"/>
      <c r="AS200" s="7"/>
      <c r="AT200" s="7"/>
      <c r="AU200" s="7"/>
      <c r="BC200" s="7"/>
      <c r="BD200" s="7"/>
      <c r="BF200" s="7"/>
      <c r="BG200" s="7"/>
    </row>
    <row r="201" spans="2:59" s="6" customFormat="1" x14ac:dyDescent="0.2">
      <c r="B201" s="8"/>
      <c r="D201" s="7"/>
      <c r="AS201" s="7"/>
      <c r="AT201" s="7"/>
      <c r="AU201" s="7"/>
      <c r="BC201" s="7"/>
      <c r="BD201" s="7"/>
      <c r="BF201" s="7"/>
      <c r="BG201" s="7"/>
    </row>
    <row r="202" spans="2:59" s="6" customFormat="1" x14ac:dyDescent="0.2">
      <c r="B202" s="8"/>
      <c r="D202" s="7"/>
      <c r="AS202" s="7"/>
      <c r="AT202" s="7"/>
      <c r="AU202" s="7"/>
      <c r="BC202" s="7"/>
      <c r="BD202" s="7"/>
      <c r="BF202" s="7"/>
      <c r="BG202" s="7"/>
    </row>
    <row r="203" spans="2:59" s="6" customFormat="1" x14ac:dyDescent="0.2">
      <c r="B203" s="8"/>
      <c r="D203" s="7"/>
      <c r="AS203" s="7"/>
      <c r="AT203" s="7"/>
      <c r="AU203" s="7"/>
      <c r="BC203" s="7"/>
      <c r="BD203" s="7"/>
      <c r="BF203" s="7"/>
      <c r="BG203" s="7"/>
    </row>
    <row r="204" spans="2:59" s="6" customFormat="1" x14ac:dyDescent="0.2">
      <c r="B204" s="8"/>
      <c r="D204" s="7"/>
      <c r="AS204" s="7"/>
      <c r="AT204" s="7"/>
      <c r="AU204" s="7"/>
      <c r="BC204" s="7"/>
      <c r="BD204" s="7"/>
      <c r="BF204" s="7"/>
      <c r="BG204" s="7"/>
    </row>
    <row r="205" spans="2:59" s="6" customFormat="1" x14ac:dyDescent="0.2">
      <c r="B205" s="8"/>
      <c r="D205" s="7"/>
      <c r="AS205" s="7"/>
      <c r="AT205" s="7"/>
      <c r="AU205" s="7"/>
      <c r="BC205" s="7"/>
      <c r="BD205" s="7"/>
      <c r="BF205" s="7"/>
      <c r="BG205" s="7"/>
    </row>
    <row r="206" spans="2:59" s="6" customFormat="1" x14ac:dyDescent="0.2">
      <c r="B206" s="8"/>
      <c r="D206" s="7"/>
      <c r="AS206" s="7"/>
      <c r="AT206" s="7"/>
      <c r="AU206" s="7"/>
      <c r="BC206" s="7"/>
      <c r="BD206" s="7"/>
      <c r="BF206" s="7"/>
      <c r="BG206" s="7"/>
    </row>
    <row r="207" spans="2:59" s="6" customFormat="1" x14ac:dyDescent="0.2">
      <c r="B207" s="8"/>
      <c r="D207" s="7"/>
      <c r="AS207" s="7"/>
      <c r="AT207" s="7"/>
      <c r="AU207" s="7"/>
      <c r="BC207" s="7"/>
      <c r="BD207" s="7"/>
      <c r="BF207" s="7"/>
      <c r="BG207" s="7"/>
    </row>
    <row r="208" spans="2:59" s="6" customFormat="1" x14ac:dyDescent="0.2">
      <c r="B208" s="8"/>
      <c r="D208" s="7"/>
      <c r="AS208" s="7"/>
      <c r="AT208" s="7"/>
      <c r="AU208" s="7"/>
      <c r="BC208" s="7"/>
      <c r="BD208" s="7"/>
      <c r="BF208" s="7"/>
      <c r="BG208" s="7"/>
    </row>
    <row r="209" spans="2:59" s="6" customFormat="1" x14ac:dyDescent="0.2">
      <c r="B209" s="8"/>
      <c r="D209" s="7"/>
      <c r="AS209" s="7"/>
      <c r="AT209" s="7"/>
      <c r="AU209" s="7"/>
      <c r="BC209" s="7"/>
      <c r="BD209" s="7"/>
      <c r="BF209" s="7"/>
      <c r="BG209" s="7"/>
    </row>
    <row r="210" spans="2:59" s="6" customFormat="1" x14ac:dyDescent="0.2">
      <c r="B210" s="8"/>
      <c r="D210" s="7"/>
      <c r="AS210" s="7"/>
      <c r="AT210" s="7"/>
      <c r="AU210" s="7"/>
      <c r="BC210" s="7"/>
      <c r="BD210" s="7"/>
      <c r="BF210" s="7"/>
      <c r="BG210" s="7"/>
    </row>
    <row r="211" spans="2:59" s="6" customFormat="1" x14ac:dyDescent="0.2">
      <c r="B211" s="8"/>
      <c r="D211" s="7"/>
      <c r="AS211" s="7"/>
      <c r="AT211" s="7"/>
      <c r="AU211" s="7"/>
      <c r="BC211" s="7"/>
      <c r="BD211" s="7"/>
      <c r="BF211" s="7"/>
      <c r="BG211" s="7"/>
    </row>
    <row r="212" spans="2:59" s="6" customFormat="1" x14ac:dyDescent="0.2">
      <c r="B212" s="8"/>
      <c r="D212" s="7"/>
      <c r="AS212" s="7"/>
      <c r="AT212" s="7"/>
      <c r="AU212" s="7"/>
      <c r="BC212" s="7"/>
      <c r="BD212" s="7"/>
      <c r="BF212" s="7"/>
      <c r="BG212" s="7"/>
    </row>
    <row r="213" spans="2:59" s="6" customFormat="1" x14ac:dyDescent="0.2">
      <c r="B213" s="8"/>
      <c r="D213" s="7"/>
      <c r="AS213" s="7"/>
      <c r="AT213" s="7"/>
      <c r="AU213" s="7"/>
      <c r="BC213" s="7"/>
      <c r="BD213" s="7"/>
      <c r="BF213" s="7"/>
      <c r="BG213" s="7"/>
    </row>
    <row r="214" spans="2:59" s="6" customFormat="1" x14ac:dyDescent="0.2">
      <c r="B214" s="8"/>
      <c r="D214" s="7"/>
      <c r="AS214" s="7"/>
      <c r="AT214" s="7"/>
      <c r="AU214" s="7"/>
      <c r="BC214" s="7"/>
      <c r="BD214" s="7"/>
      <c r="BF214" s="7"/>
      <c r="BG214" s="7"/>
    </row>
    <row r="215" spans="2:59" s="6" customFormat="1" x14ac:dyDescent="0.2">
      <c r="B215" s="8"/>
      <c r="D215" s="7"/>
      <c r="AS215" s="7"/>
      <c r="AT215" s="7"/>
      <c r="AU215" s="7"/>
      <c r="BC215" s="7"/>
      <c r="BD215" s="7"/>
      <c r="BF215" s="7"/>
      <c r="BG215" s="7"/>
    </row>
    <row r="216" spans="2:59" s="6" customFormat="1" x14ac:dyDescent="0.2">
      <c r="B216" s="8"/>
      <c r="D216" s="7"/>
      <c r="AS216" s="7"/>
      <c r="AT216" s="7"/>
      <c r="AU216" s="7"/>
      <c r="BC216" s="7"/>
      <c r="BD216" s="7"/>
      <c r="BF216" s="7"/>
      <c r="BG216" s="7"/>
    </row>
    <row r="217" spans="2:59" s="6" customFormat="1" x14ac:dyDescent="0.2">
      <c r="B217" s="8"/>
      <c r="D217" s="7"/>
      <c r="AS217" s="7"/>
      <c r="AT217" s="7"/>
      <c r="AU217" s="7"/>
      <c r="BC217" s="7"/>
      <c r="BD217" s="7"/>
      <c r="BF217" s="7"/>
      <c r="BG217" s="7"/>
    </row>
    <row r="218" spans="2:59" s="6" customFormat="1" x14ac:dyDescent="0.2">
      <c r="B218" s="8"/>
      <c r="D218" s="7"/>
      <c r="AS218" s="7"/>
      <c r="AT218" s="7"/>
      <c r="AU218" s="7"/>
      <c r="BC218" s="7"/>
      <c r="BD218" s="7"/>
      <c r="BF218" s="7"/>
      <c r="BG218" s="7"/>
    </row>
    <row r="219" spans="2:59" s="6" customFormat="1" x14ac:dyDescent="0.2">
      <c r="B219" s="8"/>
      <c r="D219" s="7"/>
      <c r="AS219" s="7"/>
      <c r="AT219" s="7"/>
      <c r="AU219" s="7"/>
      <c r="BC219" s="7"/>
      <c r="BD219" s="7"/>
      <c r="BF219" s="7"/>
      <c r="BG219" s="7"/>
    </row>
    <row r="220" spans="2:59" s="6" customFormat="1" x14ac:dyDescent="0.2">
      <c r="B220" s="8"/>
      <c r="D220" s="7"/>
      <c r="AS220" s="7"/>
      <c r="AT220" s="7"/>
      <c r="AU220" s="7"/>
      <c r="BC220" s="7"/>
      <c r="BD220" s="7"/>
      <c r="BF220" s="7"/>
      <c r="BG220" s="7"/>
    </row>
    <row r="221" spans="2:59" s="6" customFormat="1" x14ac:dyDescent="0.2">
      <c r="B221" s="8"/>
      <c r="D221" s="7"/>
      <c r="AS221" s="7"/>
      <c r="AT221" s="7"/>
      <c r="AU221" s="7"/>
      <c r="BC221" s="7"/>
      <c r="BD221" s="7"/>
      <c r="BF221" s="7"/>
      <c r="BG221" s="7"/>
    </row>
    <row r="222" spans="2:59" s="6" customFormat="1" x14ac:dyDescent="0.2">
      <c r="B222" s="8"/>
      <c r="D222" s="7"/>
      <c r="AS222" s="7"/>
      <c r="AT222" s="7"/>
      <c r="AU222" s="7"/>
      <c r="BC222" s="7"/>
      <c r="BD222" s="7"/>
      <c r="BF222" s="7"/>
      <c r="BG222" s="7"/>
    </row>
    <row r="223" spans="2:59" s="6" customFormat="1" x14ac:dyDescent="0.2">
      <c r="B223" s="8"/>
      <c r="D223" s="7"/>
      <c r="AS223" s="7"/>
      <c r="AT223" s="7"/>
      <c r="AU223" s="7"/>
      <c r="BC223" s="7"/>
      <c r="BD223" s="7"/>
      <c r="BF223" s="7"/>
      <c r="BG223" s="7"/>
    </row>
    <row r="224" spans="2:59" s="6" customFormat="1" x14ac:dyDescent="0.2">
      <c r="B224" s="8"/>
      <c r="D224" s="7"/>
      <c r="AS224" s="7"/>
      <c r="AT224" s="7"/>
      <c r="AU224" s="7"/>
      <c r="BC224" s="7"/>
      <c r="BD224" s="7"/>
      <c r="BF224" s="7"/>
      <c r="BG224" s="7"/>
    </row>
    <row r="225" spans="2:59" s="6" customFormat="1" x14ac:dyDescent="0.2">
      <c r="B225" s="8"/>
      <c r="D225" s="7"/>
      <c r="AS225" s="7"/>
      <c r="AT225" s="7"/>
      <c r="AU225" s="7"/>
      <c r="BC225" s="7"/>
      <c r="BD225" s="7"/>
      <c r="BF225" s="7"/>
      <c r="BG225" s="7"/>
    </row>
    <row r="226" spans="2:59" s="6" customFormat="1" x14ac:dyDescent="0.2">
      <c r="B226" s="8"/>
      <c r="D226" s="7"/>
      <c r="AS226" s="7"/>
      <c r="AT226" s="7"/>
      <c r="AU226" s="7"/>
      <c r="BC226" s="7"/>
      <c r="BD226" s="7"/>
      <c r="BF226" s="7"/>
      <c r="BG226" s="7"/>
    </row>
    <row r="227" spans="2:59" s="6" customFormat="1" x14ac:dyDescent="0.2">
      <c r="B227" s="8"/>
      <c r="D227" s="7"/>
      <c r="AS227" s="7"/>
      <c r="AT227" s="7"/>
      <c r="AU227" s="7"/>
      <c r="BC227" s="7"/>
      <c r="BD227" s="7"/>
      <c r="BF227" s="7"/>
      <c r="BG227" s="7"/>
    </row>
    <row r="228" spans="2:59" s="6" customFormat="1" x14ac:dyDescent="0.2">
      <c r="B228" s="8"/>
      <c r="D228" s="7"/>
      <c r="AS228" s="7"/>
      <c r="AT228" s="7"/>
      <c r="AU228" s="7"/>
      <c r="BC228" s="7"/>
      <c r="BD228" s="7"/>
      <c r="BF228" s="7"/>
      <c r="BG228" s="7"/>
    </row>
    <row r="229" spans="2:59" s="6" customFormat="1" x14ac:dyDescent="0.2">
      <c r="B229" s="8"/>
      <c r="D229" s="7"/>
      <c r="AS229" s="7"/>
      <c r="AT229" s="7"/>
      <c r="AU229" s="7"/>
      <c r="BC229" s="7"/>
      <c r="BD229" s="7"/>
      <c r="BF229" s="7"/>
      <c r="BG229" s="7"/>
    </row>
    <row r="230" spans="2:59" s="6" customFormat="1" x14ac:dyDescent="0.2">
      <c r="B230" s="8"/>
      <c r="D230" s="7"/>
      <c r="AS230" s="7"/>
      <c r="AT230" s="7"/>
      <c r="AU230" s="7"/>
      <c r="BC230" s="7"/>
      <c r="BD230" s="7"/>
      <c r="BF230" s="7"/>
      <c r="BG230" s="7"/>
    </row>
    <row r="231" spans="2:59" s="6" customFormat="1" x14ac:dyDescent="0.2">
      <c r="B231" s="8"/>
      <c r="D231" s="7"/>
      <c r="AS231" s="7"/>
      <c r="AT231" s="7"/>
      <c r="AU231" s="7"/>
      <c r="BC231" s="7"/>
      <c r="BD231" s="7"/>
      <c r="BF231" s="7"/>
      <c r="BG231" s="7"/>
    </row>
    <row r="232" spans="2:59" s="6" customFormat="1" x14ac:dyDescent="0.2">
      <c r="B232" s="8"/>
      <c r="D232" s="7"/>
      <c r="AS232" s="7"/>
      <c r="AT232" s="7"/>
      <c r="AU232" s="7"/>
      <c r="BC232" s="7"/>
      <c r="BD232" s="7"/>
      <c r="BF232" s="7"/>
      <c r="BG232" s="7"/>
    </row>
    <row r="233" spans="2:59" s="6" customFormat="1" x14ac:dyDescent="0.2">
      <c r="B233" s="8"/>
      <c r="D233" s="7"/>
      <c r="AS233" s="7"/>
      <c r="AT233" s="7"/>
      <c r="AU233" s="7"/>
      <c r="BC233" s="7"/>
      <c r="BD233" s="7"/>
      <c r="BF233" s="7"/>
      <c r="BG233" s="7"/>
    </row>
    <row r="234" spans="2:59" s="6" customFormat="1" x14ac:dyDescent="0.2">
      <c r="B234" s="8"/>
      <c r="D234" s="7"/>
      <c r="AS234" s="7"/>
      <c r="AT234" s="7"/>
      <c r="AU234" s="7"/>
      <c r="BC234" s="7"/>
      <c r="BD234" s="7"/>
      <c r="BF234" s="7"/>
      <c r="BG234" s="7"/>
    </row>
    <row r="235" spans="2:59" s="6" customFormat="1" x14ac:dyDescent="0.2">
      <c r="B235" s="8"/>
      <c r="D235" s="7"/>
      <c r="AS235" s="7"/>
      <c r="AT235" s="7"/>
      <c r="AU235" s="7"/>
      <c r="BC235" s="7"/>
      <c r="BD235" s="7"/>
      <c r="BF235" s="7"/>
      <c r="BG235" s="7"/>
    </row>
    <row r="236" spans="2:59" s="6" customFormat="1" x14ac:dyDescent="0.2">
      <c r="B236" s="8"/>
      <c r="D236" s="7"/>
      <c r="AS236" s="7"/>
      <c r="AT236" s="7"/>
      <c r="AU236" s="7"/>
      <c r="BC236" s="7"/>
      <c r="BD236" s="7"/>
      <c r="BF236" s="7"/>
      <c r="BG236" s="7"/>
    </row>
    <row r="237" spans="2:59" s="6" customFormat="1" x14ac:dyDescent="0.2">
      <c r="B237" s="8"/>
      <c r="D237" s="7"/>
      <c r="AS237" s="7"/>
      <c r="AT237" s="7"/>
      <c r="AU237" s="7"/>
      <c r="BC237" s="7"/>
      <c r="BD237" s="7"/>
      <c r="BF237" s="7"/>
      <c r="BG237" s="7"/>
    </row>
    <row r="238" spans="2:59" s="6" customFormat="1" x14ac:dyDescent="0.2">
      <c r="B238" s="8"/>
      <c r="D238" s="7"/>
      <c r="AS238" s="7"/>
      <c r="AT238" s="7"/>
      <c r="AU238" s="7"/>
      <c r="BC238" s="7"/>
      <c r="BD238" s="7"/>
      <c r="BF238" s="7"/>
      <c r="BG238" s="7"/>
    </row>
    <row r="239" spans="2:59" s="6" customFormat="1" x14ac:dyDescent="0.2">
      <c r="B239" s="8"/>
      <c r="D239" s="7"/>
      <c r="AS239" s="7"/>
      <c r="AT239" s="7"/>
      <c r="AU239" s="7"/>
      <c r="BC239" s="7"/>
      <c r="BD239" s="7"/>
      <c r="BF239" s="7"/>
      <c r="BG239" s="7"/>
    </row>
    <row r="240" spans="2:59" s="6" customFormat="1" x14ac:dyDescent="0.2">
      <c r="B240" s="8"/>
      <c r="D240" s="7"/>
      <c r="AS240" s="7"/>
      <c r="AT240" s="7"/>
      <c r="AU240" s="7"/>
      <c r="BC240" s="7"/>
      <c r="BD240" s="7"/>
      <c r="BF240" s="7"/>
      <c r="BG240" s="7"/>
    </row>
    <row r="241" spans="2:59" s="6" customFormat="1" x14ac:dyDescent="0.2">
      <c r="B241" s="8"/>
      <c r="D241" s="7"/>
      <c r="AS241" s="7"/>
      <c r="AT241" s="7"/>
      <c r="AU241" s="7"/>
      <c r="BC241" s="7"/>
      <c r="BD241" s="7"/>
      <c r="BF241" s="7"/>
      <c r="BG241" s="7"/>
    </row>
    <row r="242" spans="2:59" s="6" customFormat="1" x14ac:dyDescent="0.2">
      <c r="B242" s="8"/>
      <c r="D242" s="7"/>
      <c r="AS242" s="7"/>
      <c r="AT242" s="7"/>
      <c r="AU242" s="7"/>
      <c r="BC242" s="7"/>
      <c r="BD242" s="7"/>
      <c r="BF242" s="7"/>
      <c r="BG242" s="7"/>
    </row>
    <row r="243" spans="2:59" s="6" customFormat="1" x14ac:dyDescent="0.2">
      <c r="B243" s="8"/>
      <c r="D243" s="7"/>
      <c r="AS243" s="7"/>
      <c r="AT243" s="7"/>
      <c r="AU243" s="7"/>
      <c r="BC243" s="7"/>
      <c r="BD243" s="7"/>
      <c r="BF243" s="7"/>
      <c r="BG243" s="7"/>
    </row>
    <row r="244" spans="2:59" s="6" customFormat="1" x14ac:dyDescent="0.2">
      <c r="B244" s="8"/>
      <c r="D244" s="7"/>
      <c r="AS244" s="7"/>
      <c r="AT244" s="7"/>
      <c r="AU244" s="7"/>
      <c r="BC244" s="7"/>
      <c r="BD244" s="7"/>
      <c r="BF244" s="7"/>
      <c r="BG244" s="7"/>
    </row>
    <row r="245" spans="2:59" s="6" customFormat="1" x14ac:dyDescent="0.2">
      <c r="B245" s="8"/>
      <c r="D245" s="7"/>
      <c r="AS245" s="7"/>
      <c r="AT245" s="7"/>
      <c r="AU245" s="7"/>
      <c r="BC245" s="7"/>
      <c r="BD245" s="7"/>
      <c r="BF245" s="7"/>
      <c r="BG245" s="7"/>
    </row>
    <row r="246" spans="2:59" s="6" customFormat="1" x14ac:dyDescent="0.2">
      <c r="B246" s="8"/>
      <c r="D246" s="7"/>
      <c r="AS246" s="7"/>
      <c r="AT246" s="7"/>
      <c r="AU246" s="7"/>
      <c r="BC246" s="7"/>
      <c r="BD246" s="7"/>
      <c r="BF246" s="7"/>
      <c r="BG246" s="7"/>
    </row>
    <row r="247" spans="2:59" s="6" customFormat="1" x14ac:dyDescent="0.2">
      <c r="B247" s="8"/>
      <c r="D247" s="7"/>
      <c r="AS247" s="7"/>
      <c r="AT247" s="7"/>
      <c r="AU247" s="7"/>
      <c r="BC247" s="7"/>
      <c r="BD247" s="7"/>
      <c r="BF247" s="7"/>
      <c r="BG247" s="7"/>
    </row>
    <row r="248" spans="2:59" s="6" customFormat="1" x14ac:dyDescent="0.2">
      <c r="B248" s="8"/>
      <c r="D248" s="7"/>
      <c r="AS248" s="7"/>
      <c r="AT248" s="7"/>
      <c r="AU248" s="7"/>
      <c r="BC248" s="7"/>
      <c r="BD248" s="7"/>
      <c r="BF248" s="7"/>
      <c r="BG248" s="7"/>
    </row>
    <row r="249" spans="2:59" s="6" customFormat="1" x14ac:dyDescent="0.2">
      <c r="B249" s="8"/>
      <c r="D249" s="7"/>
      <c r="AS249" s="7"/>
      <c r="AT249" s="7"/>
      <c r="AU249" s="7"/>
      <c r="BC249" s="7"/>
      <c r="BD249" s="7"/>
      <c r="BF249" s="7"/>
      <c r="BG249" s="7"/>
    </row>
    <row r="250" spans="2:59" s="6" customFormat="1" x14ac:dyDescent="0.2">
      <c r="B250" s="8"/>
      <c r="D250" s="7"/>
      <c r="AS250" s="7"/>
      <c r="AT250" s="7"/>
      <c r="AU250" s="7"/>
      <c r="BC250" s="7"/>
      <c r="BD250" s="7"/>
      <c r="BF250" s="7"/>
      <c r="BG250" s="7"/>
    </row>
    <row r="251" spans="2:59" s="6" customFormat="1" x14ac:dyDescent="0.2">
      <c r="B251" s="8"/>
      <c r="D251" s="7"/>
      <c r="AS251" s="7"/>
      <c r="AT251" s="7"/>
      <c r="AU251" s="7"/>
      <c r="BC251" s="7"/>
      <c r="BD251" s="7"/>
      <c r="BF251" s="7"/>
      <c r="BG251" s="7"/>
    </row>
    <row r="252" spans="2:59" s="6" customFormat="1" x14ac:dyDescent="0.2">
      <c r="B252" s="8"/>
      <c r="D252" s="7"/>
      <c r="AS252" s="7"/>
      <c r="AT252" s="7"/>
      <c r="AU252" s="7"/>
      <c r="BC252" s="7"/>
      <c r="BD252" s="7"/>
      <c r="BF252" s="7"/>
      <c r="BG252" s="7"/>
    </row>
    <row r="253" spans="2:59" s="6" customFormat="1" x14ac:dyDescent="0.2">
      <c r="B253" s="8"/>
      <c r="D253" s="7"/>
      <c r="AS253" s="7"/>
      <c r="AT253" s="7"/>
      <c r="AU253" s="7"/>
      <c r="BC253" s="7"/>
      <c r="BD253" s="7"/>
      <c r="BF253" s="7"/>
      <c r="BG253" s="7"/>
    </row>
    <row r="254" spans="2:59" s="6" customFormat="1" x14ac:dyDescent="0.2">
      <c r="B254" s="8"/>
      <c r="D254" s="7"/>
      <c r="AS254" s="7"/>
      <c r="AT254" s="7"/>
      <c r="AU254" s="7"/>
      <c r="BC254" s="7"/>
      <c r="BD254" s="7"/>
      <c r="BF254" s="7"/>
      <c r="BG254" s="7"/>
    </row>
    <row r="255" spans="2:59" s="6" customFormat="1" x14ac:dyDescent="0.2">
      <c r="B255" s="8"/>
      <c r="D255" s="7"/>
      <c r="AS255" s="7"/>
      <c r="AT255" s="7"/>
      <c r="AU255" s="7"/>
      <c r="BC255" s="7"/>
      <c r="BD255" s="7"/>
      <c r="BF255" s="7"/>
      <c r="BG255" s="7"/>
    </row>
    <row r="256" spans="2:59" s="6" customFormat="1" x14ac:dyDescent="0.2">
      <c r="B256" s="8"/>
      <c r="D256" s="7"/>
      <c r="AS256" s="7"/>
      <c r="AT256" s="7"/>
      <c r="AU256" s="7"/>
      <c r="BC256" s="7"/>
      <c r="BD256" s="7"/>
      <c r="BF256" s="7"/>
      <c r="BG256" s="7"/>
    </row>
    <row r="257" spans="2:59" s="6" customFormat="1" x14ac:dyDescent="0.2">
      <c r="B257" s="8"/>
      <c r="D257" s="7"/>
      <c r="AS257" s="7"/>
      <c r="AT257" s="7"/>
      <c r="AU257" s="7"/>
      <c r="BC257" s="7"/>
      <c r="BD257" s="7"/>
      <c r="BF257" s="7"/>
      <c r="BG257" s="7"/>
    </row>
    <row r="258" spans="2:59" s="6" customFormat="1" x14ac:dyDescent="0.2">
      <c r="B258" s="8"/>
      <c r="D258" s="7"/>
      <c r="AS258" s="7"/>
      <c r="AT258" s="7"/>
      <c r="AU258" s="7"/>
      <c r="BC258" s="7"/>
      <c r="BD258" s="7"/>
      <c r="BF258" s="7"/>
      <c r="BG258" s="7"/>
    </row>
    <row r="259" spans="2:59" s="6" customFormat="1" x14ac:dyDescent="0.2">
      <c r="B259" s="8"/>
      <c r="D259" s="7"/>
      <c r="AS259" s="7"/>
      <c r="AT259" s="7"/>
      <c r="AU259" s="7"/>
      <c r="BC259" s="7"/>
      <c r="BD259" s="7"/>
      <c r="BF259" s="7"/>
      <c r="BG259" s="7"/>
    </row>
    <row r="260" spans="2:59" s="6" customFormat="1" x14ac:dyDescent="0.2">
      <c r="B260" s="8"/>
      <c r="D260" s="7"/>
      <c r="AS260" s="7"/>
      <c r="AT260" s="7"/>
      <c r="AU260" s="7"/>
      <c r="BC260" s="7"/>
      <c r="BD260" s="7"/>
      <c r="BF260" s="7"/>
      <c r="BG260" s="7"/>
    </row>
    <row r="261" spans="2:59" s="6" customFormat="1" x14ac:dyDescent="0.2">
      <c r="B261" s="8"/>
      <c r="D261" s="7"/>
      <c r="AS261" s="7"/>
      <c r="AT261" s="7"/>
      <c r="AU261" s="7"/>
      <c r="BC261" s="7"/>
      <c r="BD261" s="7"/>
      <c r="BF261" s="7"/>
      <c r="BG261" s="7"/>
    </row>
    <row r="262" spans="2:59" s="6" customFormat="1" x14ac:dyDescent="0.2">
      <c r="B262" s="8"/>
      <c r="D262" s="7"/>
      <c r="AS262" s="7"/>
      <c r="AT262" s="7"/>
      <c r="AU262" s="7"/>
      <c r="BC262" s="7"/>
      <c r="BD262" s="7"/>
      <c r="BF262" s="7"/>
      <c r="BG262" s="7"/>
    </row>
    <row r="263" spans="2:59" s="6" customFormat="1" x14ac:dyDescent="0.2">
      <c r="B263" s="8"/>
      <c r="D263" s="7"/>
      <c r="AS263" s="7"/>
      <c r="AT263" s="7"/>
      <c r="AU263" s="7"/>
      <c r="BC263" s="7"/>
      <c r="BD263" s="7"/>
      <c r="BF263" s="7"/>
      <c r="BG263" s="7"/>
    </row>
    <row r="264" spans="2:59" s="6" customFormat="1" x14ac:dyDescent="0.2">
      <c r="B264" s="8"/>
      <c r="D264" s="7"/>
      <c r="AS264" s="7"/>
      <c r="AT264" s="7"/>
      <c r="AU264" s="7"/>
      <c r="BC264" s="7"/>
      <c r="BD264" s="7"/>
      <c r="BF264" s="7"/>
      <c r="BG264" s="7"/>
    </row>
    <row r="265" spans="2:59" s="6" customFormat="1" x14ac:dyDescent="0.2">
      <c r="B265" s="8"/>
      <c r="D265" s="7"/>
      <c r="AS265" s="7"/>
      <c r="AT265" s="7"/>
      <c r="AU265" s="7"/>
      <c r="BC265" s="7"/>
      <c r="BD265" s="7"/>
      <c r="BF265" s="7"/>
      <c r="BG265" s="7"/>
    </row>
    <row r="266" spans="2:59" s="6" customFormat="1" x14ac:dyDescent="0.2">
      <c r="B266" s="8"/>
      <c r="D266" s="7"/>
      <c r="AS266" s="7"/>
      <c r="AT266" s="7"/>
      <c r="AU266" s="7"/>
      <c r="BC266" s="7"/>
      <c r="BD266" s="7"/>
      <c r="BF266" s="7"/>
      <c r="BG266" s="7"/>
    </row>
    <row r="267" spans="2:59" s="6" customFormat="1" x14ac:dyDescent="0.2">
      <c r="B267" s="8"/>
      <c r="D267" s="7"/>
      <c r="AS267" s="7"/>
      <c r="AT267" s="7"/>
      <c r="AU267" s="7"/>
      <c r="BC267" s="7"/>
      <c r="BD267" s="7"/>
      <c r="BF267" s="7"/>
      <c r="BG267" s="7"/>
    </row>
    <row r="268" spans="2:59" s="6" customFormat="1" x14ac:dyDescent="0.2">
      <c r="B268" s="8"/>
      <c r="D268" s="7"/>
      <c r="AS268" s="7"/>
      <c r="AT268" s="7"/>
      <c r="AU268" s="7"/>
      <c r="BC268" s="7"/>
      <c r="BD268" s="7"/>
      <c r="BF268" s="7"/>
      <c r="BG268" s="7"/>
    </row>
    <row r="269" spans="2:59" s="6" customFormat="1" x14ac:dyDescent="0.2">
      <c r="B269" s="8"/>
      <c r="D269" s="7"/>
      <c r="AS269" s="7"/>
      <c r="AT269" s="7"/>
      <c r="AU269" s="7"/>
      <c r="BC269" s="7"/>
      <c r="BD269" s="7"/>
      <c r="BF269" s="7"/>
      <c r="BG269" s="7"/>
    </row>
    <row r="270" spans="2:59" s="6" customFormat="1" x14ac:dyDescent="0.2">
      <c r="B270" s="8"/>
      <c r="D270" s="7"/>
      <c r="AS270" s="7"/>
      <c r="AT270" s="7"/>
      <c r="AU270" s="7"/>
      <c r="BC270" s="7"/>
      <c r="BD270" s="7"/>
      <c r="BF270" s="7"/>
      <c r="BG270" s="7"/>
    </row>
    <row r="271" spans="2:59" s="6" customFormat="1" x14ac:dyDescent="0.2">
      <c r="B271" s="8"/>
      <c r="D271" s="7"/>
      <c r="AS271" s="7"/>
      <c r="AT271" s="7"/>
      <c r="AU271" s="7"/>
      <c r="BC271" s="7"/>
      <c r="BD271" s="7"/>
      <c r="BF271" s="7"/>
      <c r="BG271" s="7"/>
    </row>
    <row r="272" spans="2:59" s="6" customFormat="1" x14ac:dyDescent="0.2">
      <c r="B272" s="8"/>
      <c r="D272" s="7"/>
      <c r="AS272" s="7"/>
      <c r="AT272" s="7"/>
      <c r="AU272" s="7"/>
      <c r="BC272" s="7"/>
      <c r="BD272" s="7"/>
      <c r="BF272" s="7"/>
      <c r="BG272" s="7"/>
    </row>
    <row r="273" spans="2:59" s="6" customFormat="1" x14ac:dyDescent="0.2">
      <c r="B273" s="8"/>
      <c r="D273" s="7"/>
      <c r="AS273" s="7"/>
      <c r="AT273" s="7"/>
      <c r="AU273" s="7"/>
      <c r="BC273" s="7"/>
      <c r="BD273" s="7"/>
      <c r="BF273" s="7"/>
      <c r="BG273" s="7"/>
    </row>
    <row r="274" spans="2:59" s="6" customFormat="1" x14ac:dyDescent="0.2">
      <c r="B274" s="8"/>
      <c r="D274" s="7"/>
      <c r="AS274" s="7"/>
      <c r="AT274" s="7"/>
      <c r="AU274" s="7"/>
      <c r="BC274" s="7"/>
      <c r="BD274" s="7"/>
      <c r="BF274" s="7"/>
      <c r="BG274" s="7"/>
    </row>
    <row r="275" spans="2:59" s="6" customFormat="1" x14ac:dyDescent="0.2">
      <c r="B275" s="8"/>
      <c r="D275" s="7"/>
      <c r="AS275" s="7"/>
      <c r="AT275" s="7"/>
      <c r="AU275" s="7"/>
      <c r="BC275" s="7"/>
      <c r="BD275" s="7"/>
      <c r="BF275" s="7"/>
      <c r="BG275" s="7"/>
    </row>
    <row r="276" spans="2:59" s="6" customFormat="1" x14ac:dyDescent="0.2">
      <c r="B276" s="8"/>
      <c r="D276" s="7"/>
      <c r="AS276" s="7"/>
      <c r="AT276" s="7"/>
      <c r="AU276" s="7"/>
      <c r="BC276" s="7"/>
      <c r="BD276" s="7"/>
      <c r="BF276" s="7"/>
      <c r="BG276" s="7"/>
    </row>
    <row r="277" spans="2:59" s="6" customFormat="1" x14ac:dyDescent="0.2">
      <c r="B277" s="8"/>
      <c r="D277" s="7"/>
      <c r="AS277" s="7"/>
      <c r="AT277" s="7"/>
      <c r="AU277" s="7"/>
      <c r="BC277" s="7"/>
      <c r="BD277" s="7"/>
      <c r="BF277" s="7"/>
      <c r="BG277" s="7"/>
    </row>
    <row r="278" spans="2:59" s="6" customFormat="1" x14ac:dyDescent="0.2">
      <c r="B278" s="8"/>
      <c r="D278" s="7"/>
      <c r="AS278" s="7"/>
      <c r="AT278" s="7"/>
      <c r="AU278" s="7"/>
      <c r="BC278" s="7"/>
      <c r="BD278" s="7"/>
      <c r="BF278" s="7"/>
      <c r="BG278" s="7"/>
    </row>
    <row r="279" spans="2:59" s="6" customFormat="1" x14ac:dyDescent="0.2">
      <c r="B279" s="8"/>
      <c r="D279" s="7"/>
      <c r="AS279" s="7"/>
      <c r="AT279" s="7"/>
      <c r="AU279" s="7"/>
      <c r="BC279" s="7"/>
      <c r="BD279" s="7"/>
      <c r="BF279" s="7"/>
      <c r="BG279" s="7"/>
    </row>
    <row r="280" spans="2:59" s="6" customFormat="1" x14ac:dyDescent="0.2">
      <c r="B280" s="8"/>
      <c r="D280" s="7"/>
      <c r="AS280" s="7"/>
      <c r="AT280" s="7"/>
      <c r="AU280" s="7"/>
      <c r="BC280" s="7"/>
      <c r="BD280" s="7"/>
      <c r="BF280" s="7"/>
      <c r="BG280" s="7"/>
    </row>
    <row r="281" spans="2:59" s="6" customFormat="1" x14ac:dyDescent="0.2">
      <c r="B281" s="8"/>
      <c r="D281" s="7"/>
      <c r="AS281" s="7"/>
      <c r="AT281" s="7"/>
      <c r="AU281" s="7"/>
      <c r="BC281" s="7"/>
      <c r="BD281" s="7"/>
      <c r="BF281" s="7"/>
      <c r="BG281" s="7"/>
    </row>
    <row r="282" spans="2:59" s="6" customFormat="1" x14ac:dyDescent="0.2">
      <c r="B282" s="8"/>
      <c r="D282" s="7"/>
      <c r="AS282" s="7"/>
      <c r="AT282" s="7"/>
      <c r="AU282" s="7"/>
      <c r="BC282" s="7"/>
      <c r="BD282" s="7"/>
      <c r="BF282" s="7"/>
      <c r="BG282" s="7"/>
    </row>
    <row r="283" spans="2:59" s="6" customFormat="1" x14ac:dyDescent="0.2">
      <c r="B283" s="8"/>
      <c r="D283" s="7"/>
      <c r="AS283" s="7"/>
      <c r="AT283" s="7"/>
      <c r="AU283" s="7"/>
      <c r="BC283" s="7"/>
      <c r="BD283" s="7"/>
      <c r="BF283" s="7"/>
      <c r="BG283" s="7"/>
    </row>
    <row r="284" spans="2:59" s="6" customFormat="1" x14ac:dyDescent="0.2">
      <c r="B284" s="8"/>
      <c r="D284" s="7"/>
      <c r="AS284" s="7"/>
      <c r="AT284" s="7"/>
      <c r="AU284" s="7"/>
      <c r="BC284" s="7"/>
      <c r="BD284" s="7"/>
      <c r="BF284" s="7"/>
      <c r="BG284" s="7"/>
    </row>
    <row r="285" spans="2:59" s="6" customFormat="1" x14ac:dyDescent="0.2">
      <c r="B285" s="8"/>
      <c r="D285" s="7"/>
      <c r="AS285" s="7"/>
      <c r="AT285" s="7"/>
      <c r="AU285" s="7"/>
      <c r="BC285" s="7"/>
      <c r="BD285" s="7"/>
      <c r="BF285" s="7"/>
      <c r="BG285" s="7"/>
    </row>
    <row r="286" spans="2:59" s="6" customFormat="1" x14ac:dyDescent="0.2">
      <c r="B286" s="8"/>
      <c r="D286" s="7"/>
      <c r="AS286" s="7"/>
      <c r="AT286" s="7"/>
      <c r="AU286" s="7"/>
      <c r="BC286" s="7"/>
      <c r="BD286" s="7"/>
      <c r="BF286" s="7"/>
      <c r="BG286" s="7"/>
    </row>
    <row r="287" spans="2:59" s="6" customFormat="1" x14ac:dyDescent="0.2">
      <c r="B287" s="8"/>
      <c r="D287" s="7"/>
      <c r="AS287" s="7"/>
      <c r="AT287" s="7"/>
      <c r="AU287" s="7"/>
      <c r="BC287" s="7"/>
      <c r="BD287" s="7"/>
      <c r="BF287" s="7"/>
      <c r="BG287" s="7"/>
    </row>
    <row r="288" spans="2:59" s="6" customFormat="1" x14ac:dyDescent="0.2">
      <c r="B288" s="8"/>
      <c r="D288" s="7"/>
      <c r="AS288" s="7"/>
      <c r="AT288" s="7"/>
      <c r="AU288" s="7"/>
      <c r="BC288" s="7"/>
      <c r="BD288" s="7"/>
      <c r="BF288" s="7"/>
      <c r="BG288" s="7"/>
    </row>
    <row r="289" spans="2:59" s="6" customFormat="1" x14ac:dyDescent="0.2">
      <c r="B289" s="8"/>
      <c r="D289" s="7"/>
      <c r="AS289" s="7"/>
      <c r="AT289" s="7"/>
      <c r="AU289" s="7"/>
      <c r="BC289" s="7"/>
      <c r="BD289" s="7"/>
      <c r="BF289" s="7"/>
      <c r="BG289" s="7"/>
    </row>
    <row r="290" spans="2:59" s="6" customFormat="1" x14ac:dyDescent="0.2">
      <c r="B290" s="8"/>
      <c r="D290" s="7"/>
      <c r="AS290" s="7"/>
      <c r="AT290" s="7"/>
      <c r="AU290" s="7"/>
      <c r="BC290" s="7"/>
      <c r="BD290" s="7"/>
      <c r="BF290" s="7"/>
      <c r="BG290" s="7"/>
    </row>
    <row r="291" spans="2:59" s="6" customFormat="1" x14ac:dyDescent="0.2">
      <c r="B291" s="8"/>
      <c r="D291" s="7"/>
      <c r="AS291" s="7"/>
      <c r="AT291" s="7"/>
      <c r="AU291" s="7"/>
      <c r="BC291" s="7"/>
      <c r="BD291" s="7"/>
      <c r="BF291" s="7"/>
      <c r="BG291" s="7"/>
    </row>
    <row r="292" spans="2:59" s="6" customFormat="1" x14ac:dyDescent="0.2">
      <c r="B292" s="8"/>
      <c r="D292" s="7"/>
      <c r="AS292" s="7"/>
      <c r="AT292" s="7"/>
      <c r="AU292" s="7"/>
      <c r="BC292" s="7"/>
      <c r="BD292" s="7"/>
      <c r="BF292" s="7"/>
      <c r="BG292" s="7"/>
    </row>
    <row r="293" spans="2:59" s="6" customFormat="1" x14ac:dyDescent="0.2">
      <c r="B293" s="8"/>
      <c r="D293" s="7"/>
      <c r="AS293" s="7"/>
      <c r="AT293" s="7"/>
      <c r="AU293" s="7"/>
      <c r="BC293" s="7"/>
      <c r="BD293" s="7"/>
      <c r="BF293" s="7"/>
      <c r="BG293" s="7"/>
    </row>
    <row r="294" spans="2:59" s="6" customFormat="1" x14ac:dyDescent="0.2">
      <c r="B294" s="8"/>
      <c r="D294" s="7"/>
      <c r="AS294" s="7"/>
      <c r="AT294" s="7"/>
      <c r="AU294" s="7"/>
      <c r="BC294" s="7"/>
      <c r="BD294" s="7"/>
      <c r="BF294" s="7"/>
      <c r="BG294" s="7"/>
    </row>
    <row r="295" spans="2:59" s="6" customFormat="1" x14ac:dyDescent="0.2">
      <c r="B295" s="8"/>
      <c r="D295" s="7"/>
      <c r="AS295" s="7"/>
      <c r="AT295" s="7"/>
      <c r="AU295" s="7"/>
      <c r="BC295" s="7"/>
      <c r="BD295" s="7"/>
      <c r="BF295" s="7"/>
      <c r="BG295" s="7"/>
    </row>
    <row r="296" spans="2:59" s="6" customFormat="1" x14ac:dyDescent="0.2">
      <c r="B296" s="8"/>
      <c r="D296" s="7"/>
      <c r="AS296" s="7"/>
      <c r="AT296" s="7"/>
      <c r="AU296" s="7"/>
      <c r="BC296" s="7"/>
      <c r="BD296" s="7"/>
      <c r="BF296" s="7"/>
      <c r="BG296" s="7"/>
    </row>
    <row r="297" spans="2:59" s="6" customFormat="1" x14ac:dyDescent="0.2">
      <c r="B297" s="8"/>
      <c r="D297" s="7"/>
      <c r="AS297" s="7"/>
      <c r="AT297" s="7"/>
      <c r="AU297" s="7"/>
      <c r="BC297" s="7"/>
      <c r="BD297" s="7"/>
      <c r="BF297" s="7"/>
      <c r="BG297" s="7"/>
    </row>
    <row r="298" spans="2:59" s="6" customFormat="1" x14ac:dyDescent="0.2">
      <c r="B298" s="8"/>
      <c r="D298" s="7"/>
      <c r="AS298" s="7"/>
      <c r="AT298" s="7"/>
      <c r="AU298" s="7"/>
      <c r="BC298" s="7"/>
      <c r="BD298" s="7"/>
      <c r="BF298" s="7"/>
      <c r="BG298" s="7"/>
    </row>
    <row r="299" spans="2:59" s="6" customFormat="1" x14ac:dyDescent="0.2">
      <c r="B299" s="8"/>
      <c r="D299" s="7"/>
      <c r="AS299" s="7"/>
      <c r="AT299" s="7"/>
      <c r="AU299" s="7"/>
      <c r="BC299" s="7"/>
      <c r="BD299" s="7"/>
      <c r="BF299" s="7"/>
      <c r="BG299" s="7"/>
    </row>
    <row r="300" spans="2:59" s="6" customFormat="1" x14ac:dyDescent="0.2">
      <c r="B300" s="8"/>
      <c r="D300" s="7"/>
      <c r="AS300" s="7"/>
      <c r="AT300" s="7"/>
      <c r="AU300" s="7"/>
      <c r="BC300" s="7"/>
      <c r="BD300" s="7"/>
      <c r="BF300" s="7"/>
      <c r="BG300" s="7"/>
    </row>
    <row r="301" spans="2:59" s="6" customFormat="1" x14ac:dyDescent="0.2">
      <c r="B301" s="8"/>
      <c r="D301" s="7"/>
      <c r="AS301" s="7"/>
      <c r="AT301" s="7"/>
      <c r="AU301" s="7"/>
      <c r="BC301" s="7"/>
      <c r="BD301" s="7"/>
      <c r="BF301" s="7"/>
      <c r="BG301" s="7"/>
    </row>
    <row r="302" spans="2:59" s="6" customFormat="1" x14ac:dyDescent="0.2">
      <c r="B302" s="8"/>
      <c r="D302" s="7"/>
      <c r="AS302" s="7"/>
      <c r="AT302" s="7"/>
      <c r="AU302" s="7"/>
      <c r="BC302" s="7"/>
      <c r="BD302" s="7"/>
      <c r="BF302" s="7"/>
      <c r="BG302" s="7"/>
    </row>
    <row r="303" spans="2:59" s="6" customFormat="1" x14ac:dyDescent="0.2">
      <c r="B303" s="8"/>
      <c r="D303" s="7"/>
      <c r="AS303" s="7"/>
      <c r="AT303" s="7"/>
      <c r="AU303" s="7"/>
      <c r="BC303" s="7"/>
      <c r="BD303" s="7"/>
      <c r="BF303" s="7"/>
      <c r="BG303" s="7"/>
    </row>
    <row r="304" spans="2:59" s="6" customFormat="1" x14ac:dyDescent="0.2">
      <c r="B304" s="8"/>
      <c r="D304" s="7"/>
      <c r="AS304" s="7"/>
      <c r="AT304" s="7"/>
      <c r="AU304" s="7"/>
      <c r="BC304" s="7"/>
      <c r="BD304" s="7"/>
      <c r="BF304" s="7"/>
      <c r="BG304" s="7"/>
    </row>
    <row r="305" spans="2:59" s="6" customFormat="1" x14ac:dyDescent="0.2">
      <c r="B305" s="8"/>
      <c r="D305" s="7"/>
      <c r="AS305" s="7"/>
      <c r="AT305" s="7"/>
      <c r="AU305" s="7"/>
      <c r="BC305" s="7"/>
      <c r="BD305" s="7"/>
      <c r="BF305" s="7"/>
      <c r="BG305" s="7"/>
    </row>
    <row r="306" spans="2:59" s="6" customFormat="1" x14ac:dyDescent="0.2">
      <c r="B306" s="8"/>
      <c r="D306" s="7"/>
      <c r="AS306" s="7"/>
      <c r="AT306" s="7"/>
      <c r="AU306" s="7"/>
      <c r="BC306" s="7"/>
      <c r="BD306" s="7"/>
      <c r="BF306" s="7"/>
      <c r="BG306" s="7"/>
    </row>
    <row r="307" spans="2:59" s="6" customFormat="1" x14ac:dyDescent="0.2">
      <c r="B307" s="8"/>
      <c r="D307" s="7"/>
      <c r="AS307" s="7"/>
      <c r="AT307" s="7"/>
      <c r="AU307" s="7"/>
      <c r="BC307" s="7"/>
      <c r="BD307" s="7"/>
      <c r="BF307" s="7"/>
      <c r="BG307" s="7"/>
    </row>
    <row r="308" spans="2:59" s="6" customFormat="1" x14ac:dyDescent="0.2">
      <c r="B308" s="8"/>
      <c r="D308" s="7"/>
      <c r="AS308" s="7"/>
      <c r="AT308" s="7"/>
      <c r="AU308" s="7"/>
      <c r="BC308" s="7"/>
      <c r="BD308" s="7"/>
      <c r="BF308" s="7"/>
      <c r="BG308" s="7"/>
    </row>
    <row r="309" spans="2:59" s="6" customFormat="1" x14ac:dyDescent="0.2">
      <c r="B309" s="8"/>
      <c r="D309" s="7"/>
      <c r="AS309" s="7"/>
      <c r="AT309" s="7"/>
      <c r="AU309" s="7"/>
      <c r="BC309" s="7"/>
      <c r="BD309" s="7"/>
      <c r="BF309" s="7"/>
      <c r="BG309" s="7"/>
    </row>
    <row r="310" spans="2:59" s="6" customFormat="1" x14ac:dyDescent="0.2">
      <c r="B310" s="8"/>
      <c r="D310" s="7"/>
      <c r="AS310" s="7"/>
      <c r="AT310" s="7"/>
      <c r="AU310" s="7"/>
      <c r="BC310" s="7"/>
      <c r="BD310" s="7"/>
      <c r="BF310" s="7"/>
      <c r="BG310" s="7"/>
    </row>
    <row r="311" spans="2:59" s="6" customFormat="1" x14ac:dyDescent="0.2">
      <c r="B311" s="8"/>
      <c r="D311" s="7"/>
      <c r="AS311" s="7"/>
      <c r="AT311" s="7"/>
      <c r="AU311" s="7"/>
      <c r="BC311" s="7"/>
      <c r="BD311" s="7"/>
      <c r="BF311" s="7"/>
      <c r="BG311" s="7"/>
    </row>
    <row r="312" spans="2:59" s="6" customFormat="1" x14ac:dyDescent="0.2">
      <c r="B312" s="8"/>
      <c r="D312" s="7"/>
      <c r="AS312" s="7"/>
      <c r="AT312" s="7"/>
      <c r="AU312" s="7"/>
      <c r="BC312" s="7"/>
      <c r="BD312" s="7"/>
      <c r="BF312" s="7"/>
      <c r="BG312" s="7"/>
    </row>
    <row r="313" spans="2:59" s="6" customFormat="1" x14ac:dyDescent="0.2">
      <c r="B313" s="8"/>
      <c r="D313" s="7"/>
      <c r="AS313" s="7"/>
      <c r="AT313" s="7"/>
      <c r="AU313" s="7"/>
      <c r="BC313" s="7"/>
      <c r="BD313" s="7"/>
      <c r="BF313" s="7"/>
      <c r="BG313" s="7"/>
    </row>
    <row r="314" spans="2:59" s="6" customFormat="1" x14ac:dyDescent="0.2">
      <c r="B314" s="8"/>
      <c r="D314" s="7"/>
      <c r="AS314" s="7"/>
      <c r="AT314" s="7"/>
      <c r="AU314" s="7"/>
      <c r="BC314" s="7"/>
      <c r="BD314" s="7"/>
      <c r="BF314" s="7"/>
      <c r="BG314" s="7"/>
    </row>
    <row r="315" spans="2:59" s="6" customFormat="1" x14ac:dyDescent="0.2">
      <c r="B315" s="8"/>
      <c r="D315" s="7"/>
      <c r="AS315" s="7"/>
      <c r="AT315" s="7"/>
      <c r="AU315" s="7"/>
      <c r="BC315" s="7"/>
      <c r="BD315" s="7"/>
      <c r="BF315" s="7"/>
      <c r="BG315" s="7"/>
    </row>
    <row r="316" spans="2:59" s="6" customFormat="1" x14ac:dyDescent="0.2">
      <c r="B316" s="8"/>
      <c r="D316" s="7"/>
      <c r="AS316" s="7"/>
      <c r="AT316" s="7"/>
      <c r="AU316" s="7"/>
      <c r="BC316" s="7"/>
      <c r="BD316" s="7"/>
      <c r="BF316" s="7"/>
      <c r="BG316" s="7"/>
    </row>
    <row r="317" spans="2:59" s="6" customFormat="1" x14ac:dyDescent="0.2">
      <c r="B317" s="8"/>
      <c r="D317" s="7"/>
      <c r="AS317" s="7"/>
      <c r="AT317" s="7"/>
      <c r="AU317" s="7"/>
      <c r="BC317" s="7"/>
      <c r="BD317" s="7"/>
      <c r="BF317" s="7"/>
      <c r="BG317" s="7"/>
    </row>
    <row r="318" spans="2:59" s="6" customFormat="1" x14ac:dyDescent="0.2">
      <c r="B318" s="8"/>
      <c r="D318" s="7"/>
      <c r="AS318" s="7"/>
      <c r="AT318" s="7"/>
      <c r="AU318" s="7"/>
      <c r="BC318" s="7"/>
      <c r="BD318" s="7"/>
      <c r="BF318" s="7"/>
      <c r="BG318" s="7"/>
    </row>
    <row r="319" spans="2:59" s="6" customFormat="1" x14ac:dyDescent="0.2">
      <c r="B319" s="8"/>
      <c r="D319" s="7"/>
      <c r="AS319" s="7"/>
      <c r="AT319" s="7"/>
      <c r="AU319" s="7"/>
      <c r="BC319" s="7"/>
      <c r="BD319" s="7"/>
      <c r="BF319" s="7"/>
      <c r="BG319" s="7"/>
    </row>
    <row r="320" spans="2:59" s="6" customFormat="1" x14ac:dyDescent="0.2">
      <c r="B320" s="8"/>
      <c r="D320" s="7"/>
      <c r="AS320" s="7"/>
      <c r="AT320" s="7"/>
      <c r="AU320" s="7"/>
      <c r="BC320" s="7"/>
      <c r="BD320" s="7"/>
      <c r="BF320" s="7"/>
      <c r="BG320" s="7"/>
    </row>
    <row r="321" spans="2:59" s="6" customFormat="1" x14ac:dyDescent="0.2">
      <c r="B321" s="8"/>
      <c r="D321" s="7"/>
      <c r="AS321" s="7"/>
      <c r="AT321" s="7"/>
      <c r="AU321" s="7"/>
      <c r="BC321" s="7"/>
      <c r="BD321" s="7"/>
      <c r="BF321" s="7"/>
      <c r="BG321" s="7"/>
    </row>
    <row r="322" spans="2:59" s="6" customFormat="1" x14ac:dyDescent="0.2">
      <c r="B322" s="8"/>
      <c r="D322" s="7"/>
      <c r="AS322" s="7"/>
      <c r="AT322" s="7"/>
      <c r="AU322" s="7"/>
      <c r="BC322" s="7"/>
      <c r="BD322" s="7"/>
      <c r="BF322" s="7"/>
      <c r="BG322" s="7"/>
    </row>
    <row r="323" spans="2:59" s="6" customFormat="1" x14ac:dyDescent="0.2">
      <c r="B323" s="8"/>
      <c r="D323" s="7"/>
      <c r="AS323" s="7"/>
      <c r="AT323" s="7"/>
      <c r="AU323" s="7"/>
      <c r="BC323" s="7"/>
      <c r="BD323" s="7"/>
      <c r="BF323" s="7"/>
      <c r="BG323" s="7"/>
    </row>
    <row r="324" spans="2:59" s="6" customFormat="1" x14ac:dyDescent="0.2">
      <c r="B324" s="8"/>
      <c r="D324" s="7"/>
      <c r="AS324" s="7"/>
      <c r="AT324" s="7"/>
      <c r="AU324" s="7"/>
      <c r="BC324" s="7"/>
      <c r="BD324" s="7"/>
      <c r="BF324" s="7"/>
      <c r="BG324" s="7"/>
    </row>
    <row r="325" spans="2:59" s="6" customFormat="1" x14ac:dyDescent="0.2">
      <c r="B325" s="8"/>
      <c r="D325" s="7"/>
      <c r="AS325" s="7"/>
      <c r="AT325" s="7"/>
      <c r="AU325" s="7"/>
      <c r="BC325" s="7"/>
      <c r="BD325" s="7"/>
      <c r="BF325" s="7"/>
      <c r="BG325" s="7"/>
    </row>
  </sheetData>
  <mergeCells count="88">
    <mergeCell ref="A90:B90"/>
    <mergeCell ref="AF66:AF67"/>
    <mergeCell ref="H65:L65"/>
    <mergeCell ref="H66:I66"/>
    <mergeCell ref="J66:K66"/>
    <mergeCell ref="L66:L67"/>
    <mergeCell ref="O66:P66"/>
    <mergeCell ref="Q66:Q67"/>
    <mergeCell ref="AB66:AC66"/>
    <mergeCell ref="Y66:Z66"/>
    <mergeCell ref="AA66:AA67"/>
    <mergeCell ref="AD66:AE66"/>
    <mergeCell ref="R65:V65"/>
    <mergeCell ref="R66:S66"/>
    <mergeCell ref="T66:U66"/>
    <mergeCell ref="V66:V67"/>
    <mergeCell ref="AB65:AF65"/>
    <mergeCell ref="C66:D66"/>
    <mergeCell ref="E66:F66"/>
    <mergeCell ref="G66:G67"/>
    <mergeCell ref="M66:N66"/>
    <mergeCell ref="W65:AA65"/>
    <mergeCell ref="W66:X66"/>
    <mergeCell ref="BP5:BP7"/>
    <mergeCell ref="AB5:AF5"/>
    <mergeCell ref="AQ65:AQ67"/>
    <mergeCell ref="A1:AV1"/>
    <mergeCell ref="A35:B35"/>
    <mergeCell ref="AD6:AE6"/>
    <mergeCell ref="AF6:AF7"/>
    <mergeCell ref="Q6:Q7"/>
    <mergeCell ref="C6:D6"/>
    <mergeCell ref="M6:N6"/>
    <mergeCell ref="A62:AV62"/>
    <mergeCell ref="A63:BU63"/>
    <mergeCell ref="A65:A67"/>
    <mergeCell ref="B65:B67"/>
    <mergeCell ref="C65:G65"/>
    <mergeCell ref="M65:Q65"/>
    <mergeCell ref="B5:B7"/>
    <mergeCell ref="C5:G5"/>
    <mergeCell ref="H5:L5"/>
    <mergeCell ref="H6:I6"/>
    <mergeCell ref="J6:K6"/>
    <mergeCell ref="AV6:AW6"/>
    <mergeCell ref="AX6:AY6"/>
    <mergeCell ref="O6:P6"/>
    <mergeCell ref="AB6:AC6"/>
    <mergeCell ref="A2:BU2"/>
    <mergeCell ref="M5:Q5"/>
    <mergeCell ref="BK5:BO5"/>
    <mergeCell ref="BK6:BL6"/>
    <mergeCell ref="BM6:BN6"/>
    <mergeCell ref="BO6:BO7"/>
    <mergeCell ref="AQ5:AU5"/>
    <mergeCell ref="AQ6:AR6"/>
    <mergeCell ref="L6:L7"/>
    <mergeCell ref="E6:F6"/>
    <mergeCell ref="G6:G7"/>
    <mergeCell ref="A5:A7"/>
    <mergeCell ref="BF5:BJ5"/>
    <mergeCell ref="BF6:BG6"/>
    <mergeCell ref="BH6:BI6"/>
    <mergeCell ref="BJ6:BJ7"/>
    <mergeCell ref="AG5:AK5"/>
    <mergeCell ref="AG6:AH6"/>
    <mergeCell ref="AI6:AJ6"/>
    <mergeCell ref="AK6:AK7"/>
    <mergeCell ref="AS6:AT6"/>
    <mergeCell ref="AU6:AU7"/>
    <mergeCell ref="AZ6:AZ7"/>
    <mergeCell ref="BA5:BE5"/>
    <mergeCell ref="BA6:BB6"/>
    <mergeCell ref="BC6:BD6"/>
    <mergeCell ref="BE6:BE7"/>
    <mergeCell ref="AV5:AZ5"/>
    <mergeCell ref="AL5:AP5"/>
    <mergeCell ref="AL6:AM6"/>
    <mergeCell ref="AN6:AO6"/>
    <mergeCell ref="AP6:AP7"/>
    <mergeCell ref="AL65:AP65"/>
    <mergeCell ref="AN66:AO66"/>
    <mergeCell ref="AP66:AP67"/>
    <mergeCell ref="AG65:AK65"/>
    <mergeCell ref="AG66:AH66"/>
    <mergeCell ref="AI66:AJ66"/>
    <mergeCell ref="AK66:AK67"/>
    <mergeCell ref="AL66:AM66"/>
  </mergeCells>
  <phoneticPr fontId="5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энер. за 2016г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2015-03-05T05:44:10Z</cp:lastPrinted>
  <dcterms:created xsi:type="dcterms:W3CDTF">1996-10-08T23:32:33Z</dcterms:created>
  <dcterms:modified xsi:type="dcterms:W3CDTF">2017-03-27T04:02:44Z</dcterms:modified>
</cp:coreProperties>
</file>